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Ejecucion de Presupuesto 2024\Ejecucion de Presupuesto Septiembre 2024\"/>
    </mc:Choice>
  </mc:AlternateContent>
  <bookViews>
    <workbookView xWindow="0" yWindow="0" windowWidth="20490" windowHeight="7755" firstSheet="1" activeTab="1"/>
  </bookViews>
  <sheets>
    <sheet name="Plantilla Presupuesto" sheetId="2" state="hidden" r:id="rId1"/>
    <sheet name="Hoja2" sheetId="6" r:id="rId2"/>
  </sheets>
  <calcPr calcId="191029"/>
</workbook>
</file>

<file path=xl/calcChain.xml><?xml version="1.0" encoding="utf-8"?>
<calcChain xmlns="http://schemas.openxmlformats.org/spreadsheetml/2006/main">
  <c r="L55" i="6" l="1"/>
  <c r="J65" i="6"/>
  <c r="L65" i="6"/>
  <c r="K65" i="6"/>
  <c r="K12" i="6"/>
  <c r="J11" i="6" l="1"/>
  <c r="I55" i="6" l="1"/>
  <c r="H11" i="6" l="1"/>
  <c r="H65" i="6"/>
  <c r="H89" i="6"/>
  <c r="F11" i="6" l="1"/>
  <c r="F65" i="6"/>
  <c r="F55" i="6"/>
  <c r="F29" i="6"/>
  <c r="F19" i="6"/>
  <c r="F12" i="6"/>
  <c r="E12" i="6" l="1"/>
  <c r="N55" i="6" l="1"/>
  <c r="O55" i="6"/>
  <c r="N29" i="6"/>
  <c r="O29" i="6"/>
  <c r="M19" i="6"/>
  <c r="N19" i="6"/>
  <c r="O19" i="6"/>
  <c r="J19" i="6"/>
  <c r="K19" i="6"/>
  <c r="M12" i="6"/>
  <c r="N12" i="6"/>
  <c r="O12" i="6"/>
  <c r="L12" i="6"/>
  <c r="O11" i="6" l="1"/>
  <c r="N11" i="6"/>
  <c r="N89" i="6"/>
  <c r="O89" i="6"/>
  <c r="M55" i="6" l="1"/>
  <c r="J55" i="6"/>
  <c r="M29" i="6"/>
  <c r="M11" i="6" s="1"/>
  <c r="L29" i="6"/>
  <c r="K29" i="6"/>
  <c r="M89" i="6" l="1"/>
  <c r="L19" i="6"/>
  <c r="L11" i="6" s="1"/>
  <c r="D12" i="6"/>
  <c r="L89" i="6" l="1"/>
  <c r="K55" i="6"/>
  <c r="K89" i="6" s="1"/>
  <c r="K11" i="6" l="1"/>
  <c r="J12" i="6"/>
  <c r="J29" i="6"/>
  <c r="J89" i="6" l="1"/>
  <c r="H55" i="6"/>
  <c r="G55" i="6"/>
  <c r="E55" i="6"/>
  <c r="D55" i="6"/>
  <c r="C55" i="6"/>
  <c r="I29" i="6"/>
  <c r="H29" i="6"/>
  <c r="G29" i="6"/>
  <c r="E29" i="6"/>
  <c r="D29" i="6"/>
  <c r="C29" i="6"/>
  <c r="I19" i="6"/>
  <c r="H19" i="6"/>
  <c r="G19" i="6"/>
  <c r="E19" i="6"/>
  <c r="D19" i="6"/>
  <c r="C19" i="6"/>
  <c r="I12" i="6"/>
  <c r="H12" i="6"/>
  <c r="G12" i="6"/>
  <c r="E11" i="6" l="1"/>
  <c r="G11" i="6"/>
  <c r="D89" i="6"/>
  <c r="C89" i="6"/>
  <c r="G89" i="6"/>
  <c r="I11" i="6"/>
  <c r="E89" i="6"/>
  <c r="I89" i="6"/>
  <c r="F89" i="6"/>
  <c r="D11" i="6"/>
</calcChain>
</file>

<file path=xl/sharedStrings.xml><?xml version="1.0" encoding="utf-8"?>
<sst xmlns="http://schemas.openxmlformats.org/spreadsheetml/2006/main" count="271" uniqueCount="125">
  <si>
    <t>[Ministerio al que está adscrito (si aplica)]</t>
  </si>
  <si>
    <t xml:space="preserve">Definición de conceptos: </t>
  </si>
  <si>
    <t>[Nombre Institución]</t>
  </si>
  <si>
    <t>1. Presupuesto Aprobado: Se refiere al presupuesto aprobado en la Ley de Presupuesto General del Estado</t>
  </si>
  <si>
    <t>Año [año]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</si>
  <si>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</si>
  <si>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</si>
  <si>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</si>
  <si>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</si>
  <si>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</si>
  <si>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</si>
  <si>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</si>
  <si>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</si>
  <si>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</si>
  <si>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</si>
  <si>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</si>
  <si>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</si>
  <si>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</si>
  <si>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</si>
  <si>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</si>
  <si>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</si>
  <si>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</si>
  <si>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</si>
  <si>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</si>
  <si>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</si>
  <si>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</si>
  <si>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</si>
  <si>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</si>
  <si>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</si>
  <si>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</si>
  <si>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</si>
  <si>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</si>
  <si>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</si>
  <si>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</si>
  <si>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</si>
  <si>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</si>
  <si>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</si>
  <si>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</si>
  <si>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</si>
  <si>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</si>
  <si>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</si>
  <si>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</si>
  <si>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</si>
  <si>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</si>
  <si>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</si>
  <si>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</si>
  <si>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</si>
  <si>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</si>
  <si>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</si>
  <si>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</si>
  <si>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</si>
  <si>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</si>
  <si>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</si>
  <si>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</si>
  <si>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</si>
  <si>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</si>
  <si>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</si>
  <si>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</si>
  <si>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</si>
  <si>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</si>
  <si>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</si>
  <si>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</si>
  <si>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</si>
  <si>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</si>
  <si>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</si>
  <si>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</si>
  <si>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</si>
  <si>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</si>
  <si>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</si>
  <si>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</si>
  <si>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</si>
  <si>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</si>
  <si>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</si>
  <si>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</si>
  <si>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</si>
  <si>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</si>
  <si>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</si>
  <si>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</si>
  <si>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</si>
  <si>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</si>
  <si>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</si>
  <si>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</si>
  <si>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</si>
  <si>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</si>
  <si>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</si>
  <si>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</si>
  <si>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</si>
  <si>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</si>
  <si>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</si>
  <si>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</si>
  <si>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</si>
  <si>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</si>
  <si>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Servicio Nacional de Salud</t>
  </si>
  <si>
    <t>Servicio Regional de Salud Metropolitano</t>
  </si>
  <si>
    <t xml:space="preserve">Ejecución de Gastos y Aplicaciones Financieras </t>
  </si>
  <si>
    <t>4.1.2.1.04                                                                                                                                                                  En RD$</t>
  </si>
  <si>
    <t xml:space="preserve">HOSPITAL PEDIATRICO DR. ROBERT REID CABRAL </t>
  </si>
  <si>
    <t xml:space="preserve"> </t>
  </si>
  <si>
    <t>Enero</t>
  </si>
  <si>
    <t>Febrero</t>
  </si>
  <si>
    <t>Marzo</t>
  </si>
  <si>
    <t xml:space="preserve">ABRIL </t>
  </si>
  <si>
    <t>MAYO</t>
  </si>
  <si>
    <t xml:space="preserve">JUNIO </t>
  </si>
  <si>
    <t>N/A</t>
  </si>
  <si>
    <t xml:space="preserve">2.1.5 - REGALIA PACUAL </t>
  </si>
  <si>
    <t>2.1.6 - CONTRIBUCIONES A LA SEGURIDAD SOCIAL</t>
  </si>
  <si>
    <t xml:space="preserve">  </t>
  </si>
  <si>
    <t xml:space="preserve">Preparado por: </t>
  </si>
  <si>
    <t>Preparado Por.</t>
  </si>
  <si>
    <t>Revisado por:</t>
  </si>
  <si>
    <t>Departamento de Contabilidad</t>
  </si>
  <si>
    <t>JULIO</t>
  </si>
  <si>
    <t>AGOSTO</t>
  </si>
  <si>
    <t>SEPTIEMBRE</t>
  </si>
  <si>
    <t>Lic. Ricardi Piantini</t>
  </si>
  <si>
    <t>OCTUBRE</t>
  </si>
  <si>
    <t>NOVIEMBRE</t>
  </si>
  <si>
    <t>DICIEMBRE</t>
  </si>
  <si>
    <t xml:space="preserve">Autorizado por </t>
  </si>
  <si>
    <t>DRA. MABEL JONES</t>
  </si>
  <si>
    <t xml:space="preserve">Direccion </t>
  </si>
  <si>
    <t>A  septiembre año 2024</t>
  </si>
  <si>
    <t>LIC. GISEL DIAZ</t>
  </si>
  <si>
    <t>Adminitracion (interina)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</si>
</sst>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\-??\ &quot;€&quot;_-;_-@_-"/>
    <numFmt numFmtId="165" formatCode="_(* #,##0_);_(* \(#,##0\);_(* &quot;-&quot;??_);_(@_)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theme="4" tint="0.7998901333658864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13">
    <xf numFmtId="0" fontId="0" fillId="0" borderId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>
      <alignment vertical="center"/>
    </xf>
    <xf numFmtId="0" fontId="11" fillId="0" borderId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3" fontId="0" fillId="0" borderId="0" xfId="1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right" vertical="center" wrapText="1"/>
    </xf>
    <xf numFmtId="17" fontId="6" fillId="3" borderId="0" xfId="0" applyNumberFormat="1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 applyBorder="1" applyAlignment="1">
      <alignment horizontal="left" vertical="center" wrapText="1"/>
    </xf>
    <xf numFmtId="43" fontId="3" fillId="0" borderId="0" xfId="1" applyFont="1" applyBorder="1"/>
    <xf numFmtId="43" fontId="6" fillId="0" borderId="0" xfId="1" applyFont="1" applyBorder="1"/>
    <xf numFmtId="0" fontId="7" fillId="0" borderId="0" xfId="0" applyFont="1" applyBorder="1" applyAlignment="1">
      <alignment horizontal="left" vertical="center" wrapText="1" indent="2"/>
    </xf>
    <xf numFmtId="43" fontId="0" fillId="0" borderId="0" xfId="1" applyFont="1" applyBorder="1"/>
    <xf numFmtId="43" fontId="7" fillId="0" borderId="0" xfId="1" applyFont="1" applyBorder="1"/>
    <xf numFmtId="43" fontId="0" fillId="0" borderId="0" xfId="1" applyFont="1" applyFill="1" applyBorder="1"/>
    <xf numFmtId="43" fontId="6" fillId="0" borderId="0" xfId="1" applyFont="1" applyBorder="1" applyAlignment="1">
      <alignment horizontal="right" vertical="center" wrapText="1"/>
    </xf>
    <xf numFmtId="0" fontId="0" fillId="0" borderId="0" xfId="0" applyBorder="1"/>
    <xf numFmtId="0" fontId="6" fillId="4" borderId="0" xfId="0" applyFont="1" applyFill="1" applyBorder="1" applyAlignment="1">
      <alignment horizontal="left"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43" fontId="6" fillId="4" borderId="0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3" borderId="0" xfId="1" applyFont="1" applyFill="1" applyBorder="1" applyAlignment="1">
      <alignment horizontal="left" vertical="center" wrapText="1"/>
    </xf>
    <xf numFmtId="43" fontId="7" fillId="0" borderId="0" xfId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3" fontId="4" fillId="0" borderId="0" xfId="1" applyFont="1"/>
    <xf numFmtId="0" fontId="4" fillId="0" borderId="1" xfId="0" applyFont="1" applyBorder="1"/>
    <xf numFmtId="43" fontId="4" fillId="0" borderId="1" xfId="1" applyFont="1" applyBorder="1"/>
    <xf numFmtId="0" fontId="5" fillId="0" borderId="0" xfId="0" applyFont="1"/>
    <xf numFmtId="0" fontId="6" fillId="2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/>
    <xf numFmtId="0" fontId="0" fillId="0" borderId="0" xfId="0" applyAlignment="1">
      <alignment horizontal="left" vertical="center" wrapText="1" indent="2"/>
    </xf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3" fillId="0" borderId="2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0" fontId="12" fillId="0" borderId="0" xfId="0" applyFont="1"/>
    <xf numFmtId="0" fontId="13" fillId="0" borderId="0" xfId="0" applyFont="1" applyBorder="1" applyAlignment="1">
      <alignment horizontal="left" vertical="center" wrapText="1"/>
    </xf>
    <xf numFmtId="43" fontId="12" fillId="0" borderId="0" xfId="1" applyFont="1" applyBorder="1"/>
    <xf numFmtId="43" fontId="13" fillId="0" borderId="0" xfId="1" applyFont="1" applyBorder="1"/>
    <xf numFmtId="43" fontId="12" fillId="5" borderId="0" xfId="1" applyFont="1" applyFill="1"/>
    <xf numFmtId="43" fontId="12" fillId="0" borderId="0" xfId="1" applyFont="1"/>
    <xf numFmtId="43" fontId="0" fillId="6" borderId="0" xfId="1" applyFont="1" applyFill="1"/>
    <xf numFmtId="0" fontId="14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Alignment="1"/>
    <xf numFmtId="165" fontId="3" fillId="4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3" fontId="3" fillId="0" borderId="0" xfId="1" applyFont="1" applyBorder="1" applyAlignment="1"/>
    <xf numFmtId="43" fontId="3" fillId="0" borderId="0" xfId="1" applyFont="1" applyBorder="1" applyAlignment="1">
      <alignment horizontal="right" vertical="center"/>
    </xf>
    <xf numFmtId="43" fontId="1" fillId="4" borderId="0" xfId="1" applyFont="1" applyFill="1" applyBorder="1" applyAlignment="1">
      <alignment horizontal="center" vertical="center"/>
    </xf>
    <xf numFmtId="43" fontId="3" fillId="3" borderId="0" xfId="1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6" fillId="0" borderId="0" xfId="0" applyFont="1" applyBorder="1" applyAlignment="1">
      <alignment vertical="center"/>
    </xf>
    <xf numFmtId="0" fontId="16" fillId="0" borderId="1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">
    <cellStyle name="Millares" xfId="1" builtinId="3"/>
    <cellStyle name="Millares 2" xfId="6"/>
    <cellStyle name="Millares 2 2" xfId="5"/>
    <cellStyle name="Millares 2 2 2" xfId="7"/>
    <cellStyle name="Millares 3" xfId="8"/>
    <cellStyle name="Millares 4" xfId="9"/>
    <cellStyle name="Moneda 2" xfId="10"/>
    <cellStyle name="Normal" xfId="0" builtinId="0"/>
    <cellStyle name="Normal 2" xfId="3"/>
    <cellStyle name="Normal 2 14" xfId="2"/>
    <cellStyle name="Normal 2 2" xfId="11"/>
    <cellStyle name="Normal 3" xfId="4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346075</xdr:colOff>
      <xdr:row>0</xdr:row>
      <xdr:rowOff>19050</xdr:rowOff>
    </xdr:from>
    <xdr:to>
      <xdr:col>0</xdr:col>
      <xdr:colOff>1857375</xdr:colOff>
      <xdr:row>2</xdr:row>
      <xdr:rowOff>180975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>
          <a:fillRect/>
        </a:stretch>
      </xdr:blipFill>
      <xdr:spPr>
        <a:xfrm>
          <a:off x="346075" y="19050"/>
          <a:ext cx="15113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114301</xdr:colOff>
      <xdr:row>0</xdr:row>
      <xdr:rowOff>107830</xdr:rowOff>
    </xdr:from>
    <xdr:to>
      <xdr:col>3</xdr:col>
      <xdr:colOff>981076</xdr:colOff>
      <xdr:row>4</xdr:row>
      <xdr:rowOff>75804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226" y="107830"/>
          <a:ext cx="2209800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47625" y="18894425"/>
          <a:ext cx="5730875" cy="108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/>
  <cols>
    <col min="1" max="1" width="94.7109375" customWidth="1"/>
    <col min="2" max="2" width="16" customWidth="1"/>
    <col min="3" max="3" width="15" customWidth="1"/>
    <col min="4" max="4" width="11.5703125" customWidth="1"/>
  </cols>
  <sheetData>
    <row r="1" spans="1:5" ht="18.75">
      <c r="A1" s="83" t="s">
        <v>0</v>
      </c>
      <c r="B1" s="83"/>
      <c r="C1" s="83"/>
      <c r="E1" s="43" t="s">
        <v>1</v>
      </c>
    </row>
    <row r="2" spans="1:5" ht="18.75">
      <c r="A2" s="83" t="s">
        <v>2</v>
      </c>
      <c r="B2" s="83"/>
      <c r="C2" s="83"/>
      <c r="E2" s="8" t="s">
        <v>3</v>
      </c>
    </row>
    <row r="3" spans="1:5" ht="18.75">
      <c r="A3" s="83" t="s">
        <v>4</v>
      </c>
      <c r="B3" s="83"/>
      <c r="C3" s="83"/>
      <c r="E3" s="8" t="s">
        <v>5</v>
      </c>
    </row>
    <row r="4" spans="1:5" ht="18.75">
      <c r="A4" s="84" t="s">
        <v>6</v>
      </c>
      <c r="B4" s="84"/>
      <c r="C4" s="84"/>
      <c r="E4" s="43" t="s">
        <v>7</v>
      </c>
    </row>
    <row r="5" spans="1:5">
      <c r="A5" s="85" t="s">
        <v>8</v>
      </c>
      <c r="B5" s="85"/>
      <c r="C5" s="85"/>
      <c r="E5" s="8" t="s">
        <v>9</v>
      </c>
    </row>
    <row r="6" spans="1:5">
      <c r="E6" s="8" t="s">
        <v>10</v>
      </c>
    </row>
    <row r="7" spans="1:5" ht="31.5">
      <c r="A7" s="44" t="s">
        <v>11</v>
      </c>
      <c r="B7" s="11" t="s">
        <v>12</v>
      </c>
      <c r="C7" s="11" t="s">
        <v>13</v>
      </c>
    </row>
    <row r="8" spans="1:5">
      <c r="A8" s="45" t="s">
        <v>14</v>
      </c>
      <c r="B8" s="46"/>
      <c r="C8" s="46"/>
    </row>
    <row r="9" spans="1:5">
      <c r="A9" s="47" t="s">
        <v>15</v>
      </c>
      <c r="B9" s="48"/>
      <c r="C9" s="49"/>
    </row>
    <row r="10" spans="1:5">
      <c r="A10" s="50" t="s">
        <v>16</v>
      </c>
      <c r="B10" s="51"/>
      <c r="C10" s="51"/>
    </row>
    <row r="11" spans="1:5">
      <c r="A11" s="50" t="s">
        <v>17</v>
      </c>
      <c r="B11" s="51">
        <v>300000</v>
      </c>
    </row>
    <row r="12" spans="1:5">
      <c r="A12" s="50" t="s">
        <v>18</v>
      </c>
      <c r="B12" s="51">
        <v>133486</v>
      </c>
    </row>
    <row r="13" spans="1:5">
      <c r="A13" s="50" t="s">
        <v>19</v>
      </c>
      <c r="B13" s="51">
        <v>0</v>
      </c>
    </row>
    <row r="14" spans="1:5">
      <c r="A14" s="50" t="s">
        <v>20</v>
      </c>
      <c r="B14" s="51">
        <v>8770600</v>
      </c>
    </row>
    <row r="15" spans="1:5">
      <c r="A15" s="47" t="s">
        <v>21</v>
      </c>
      <c r="B15" s="52"/>
    </row>
    <row r="16" spans="1:5">
      <c r="A16" s="50" t="s">
        <v>22</v>
      </c>
      <c r="B16" s="51"/>
    </row>
    <row r="17" spans="1:2">
      <c r="A17" s="50" t="s">
        <v>23</v>
      </c>
      <c r="B17" s="51"/>
    </row>
    <row r="18" spans="1:2">
      <c r="A18" s="50" t="s">
        <v>24</v>
      </c>
      <c r="B18" s="51"/>
    </row>
    <row r="19" spans="1:2" ht="18" customHeight="1">
      <c r="A19" s="50" t="s">
        <v>25</v>
      </c>
      <c r="B19" s="51"/>
    </row>
    <row r="20" spans="1:2">
      <c r="A20" s="50" t="s">
        <v>26</v>
      </c>
      <c r="B20" s="51"/>
    </row>
    <row r="21" spans="1:2">
      <c r="A21" s="50" t="s">
        <v>27</v>
      </c>
      <c r="B21" s="51"/>
    </row>
    <row r="22" spans="1:2">
      <c r="A22" s="50" t="s">
        <v>28</v>
      </c>
      <c r="B22" s="51"/>
    </row>
    <row r="23" spans="1:2">
      <c r="A23" s="50" t="s">
        <v>29</v>
      </c>
      <c r="B23" s="51"/>
    </row>
    <row r="24" spans="1:2">
      <c r="A24" s="50" t="s">
        <v>30</v>
      </c>
      <c r="B24" s="51"/>
    </row>
    <row r="25" spans="1:2">
      <c r="A25" s="47" t="s">
        <v>31</v>
      </c>
      <c r="B25" s="52"/>
    </row>
    <row r="26" spans="1:2">
      <c r="A26" s="50" t="s">
        <v>32</v>
      </c>
      <c r="B26" s="51"/>
    </row>
    <row r="27" spans="1:2">
      <c r="A27" s="50" t="s">
        <v>33</v>
      </c>
      <c r="B27" s="51"/>
    </row>
    <row r="28" spans="1:2">
      <c r="A28" s="50" t="s">
        <v>34</v>
      </c>
      <c r="B28" s="51"/>
    </row>
    <row r="29" spans="1:2">
      <c r="A29" s="50" t="s">
        <v>35</v>
      </c>
      <c r="B29" s="51"/>
    </row>
    <row r="30" spans="1:2">
      <c r="A30" s="50" t="s">
        <v>36</v>
      </c>
      <c r="B30" s="51"/>
    </row>
    <row r="31" spans="1:2">
      <c r="A31" s="50" t="s">
        <v>37</v>
      </c>
      <c r="B31" s="51"/>
    </row>
    <row r="32" spans="1:2">
      <c r="A32" s="50" t="s">
        <v>38</v>
      </c>
      <c r="B32" s="51"/>
    </row>
    <row r="33" spans="1:2">
      <c r="A33" s="50" t="s">
        <v>39</v>
      </c>
      <c r="B33" s="51"/>
    </row>
    <row r="34" spans="1:2">
      <c r="A34" s="50" t="s">
        <v>40</v>
      </c>
      <c r="B34" s="51"/>
    </row>
    <row r="35" spans="1:2">
      <c r="A35" s="47" t="s">
        <v>41</v>
      </c>
      <c r="B35" s="52"/>
    </row>
    <row r="36" spans="1:2">
      <c r="A36" s="50" t="s">
        <v>42</v>
      </c>
      <c r="B36" s="51"/>
    </row>
    <row r="37" spans="1:2">
      <c r="A37" s="50" t="s">
        <v>43</v>
      </c>
      <c r="B37" s="51"/>
    </row>
    <row r="38" spans="1:2">
      <c r="A38" s="50" t="s">
        <v>44</v>
      </c>
      <c r="B38" s="51"/>
    </row>
    <row r="39" spans="1:2">
      <c r="A39" s="50" t="s">
        <v>45</v>
      </c>
      <c r="B39" s="51"/>
    </row>
    <row r="40" spans="1:2">
      <c r="A40" s="50" t="s">
        <v>46</v>
      </c>
      <c r="B40" s="51"/>
    </row>
    <row r="41" spans="1:2">
      <c r="A41" s="50" t="s">
        <v>47</v>
      </c>
      <c r="B41" s="51"/>
    </row>
    <row r="42" spans="1:2">
      <c r="A42" s="50" t="s">
        <v>48</v>
      </c>
      <c r="B42" s="51"/>
    </row>
    <row r="43" spans="1:2">
      <c r="A43" s="47" t="s">
        <v>49</v>
      </c>
      <c r="B43" s="52"/>
    </row>
    <row r="44" spans="1:2">
      <c r="A44" s="50" t="s">
        <v>50</v>
      </c>
      <c r="B44" s="51"/>
    </row>
    <row r="45" spans="1:2">
      <c r="A45" s="50" t="s">
        <v>51</v>
      </c>
      <c r="B45" s="51"/>
    </row>
    <row r="46" spans="1:2">
      <c r="A46" s="50" t="s">
        <v>52</v>
      </c>
      <c r="B46" s="51"/>
    </row>
    <row r="47" spans="1:2">
      <c r="A47" s="50" t="s">
        <v>53</v>
      </c>
      <c r="B47" s="51"/>
    </row>
    <row r="48" spans="1:2">
      <c r="A48" s="50" t="s">
        <v>54</v>
      </c>
      <c r="B48" s="51"/>
    </row>
    <row r="49" spans="1:2">
      <c r="A49" s="50" t="s">
        <v>55</v>
      </c>
      <c r="B49" s="51"/>
    </row>
    <row r="50" spans="1:2">
      <c r="A50" s="50" t="s">
        <v>56</v>
      </c>
      <c r="B50" s="51"/>
    </row>
    <row r="51" spans="1:2">
      <c r="A51" s="47" t="s">
        <v>57</v>
      </c>
      <c r="B51" s="52"/>
    </row>
    <row r="52" spans="1:2">
      <c r="A52" s="50" t="s">
        <v>58</v>
      </c>
      <c r="B52" s="51"/>
    </row>
    <row r="53" spans="1:2">
      <c r="A53" s="50" t="s">
        <v>59</v>
      </c>
      <c r="B53" s="51"/>
    </row>
    <row r="54" spans="1:2">
      <c r="A54" s="50" t="s">
        <v>60</v>
      </c>
      <c r="B54" s="51"/>
    </row>
    <row r="55" spans="1:2">
      <c r="A55" s="50" t="s">
        <v>61</v>
      </c>
      <c r="B55" s="51"/>
    </row>
    <row r="56" spans="1:2">
      <c r="A56" s="50" t="s">
        <v>62</v>
      </c>
      <c r="B56" s="51"/>
    </row>
    <row r="57" spans="1:2">
      <c r="A57" s="50" t="s">
        <v>63</v>
      </c>
      <c r="B57" s="51"/>
    </row>
    <row r="58" spans="1:2">
      <c r="A58" s="50" t="s">
        <v>64</v>
      </c>
      <c r="B58" s="51"/>
    </row>
    <row r="59" spans="1:2">
      <c r="A59" s="50" t="s">
        <v>65</v>
      </c>
      <c r="B59" s="51"/>
    </row>
    <row r="60" spans="1:2">
      <c r="A60" s="50" t="s">
        <v>66</v>
      </c>
      <c r="B60" s="51"/>
    </row>
    <row r="61" spans="1:2">
      <c r="A61" s="47" t="s">
        <v>67</v>
      </c>
      <c r="B61" s="52"/>
    </row>
    <row r="62" spans="1:2">
      <c r="A62" s="50" t="s">
        <v>68</v>
      </c>
      <c r="B62" s="51"/>
    </row>
    <row r="63" spans="1:2">
      <c r="A63" s="50" t="s">
        <v>69</v>
      </c>
      <c r="B63" s="51"/>
    </row>
    <row r="64" spans="1:2">
      <c r="A64" s="50" t="s">
        <v>70</v>
      </c>
      <c r="B64" s="51"/>
    </row>
    <row r="65" spans="1:3">
      <c r="A65" s="50" t="s">
        <v>71</v>
      </c>
      <c r="B65" s="51"/>
    </row>
    <row r="66" spans="1:3">
      <c r="A66" s="47" t="s">
        <v>72</v>
      </c>
      <c r="B66" s="52"/>
    </row>
    <row r="67" spans="1:3">
      <c r="A67" s="50" t="s">
        <v>73</v>
      </c>
      <c r="B67" s="51"/>
    </row>
    <row r="68" spans="1:3">
      <c r="A68" s="50" t="s">
        <v>74</v>
      </c>
      <c r="B68" s="51"/>
    </row>
    <row r="69" spans="1:3">
      <c r="A69" s="47" t="s">
        <v>75</v>
      </c>
      <c r="B69" s="52"/>
    </row>
    <row r="70" spans="1:3">
      <c r="A70" s="50" t="s">
        <v>76</v>
      </c>
      <c r="B70" s="51"/>
    </row>
    <row r="71" spans="1:3">
      <c r="A71" s="50" t="s">
        <v>77</v>
      </c>
      <c r="B71" s="51"/>
    </row>
    <row r="72" spans="1:3">
      <c r="A72" s="50" t="s">
        <v>78</v>
      </c>
      <c r="B72" s="51"/>
    </row>
    <row r="73" spans="1:3">
      <c r="A73" s="53" t="s">
        <v>79</v>
      </c>
      <c r="B73" s="54"/>
      <c r="C73" s="54"/>
    </row>
    <row r="74" spans="1:3">
      <c r="A74" s="55"/>
      <c r="B74" s="51"/>
    </row>
    <row r="75" spans="1:3">
      <c r="A75" s="45" t="s">
        <v>80</v>
      </c>
      <c r="B75" s="56"/>
    </row>
    <row r="76" spans="1:3">
      <c r="A76" s="47" t="s">
        <v>81</v>
      </c>
      <c r="B76" s="52"/>
    </row>
    <row r="77" spans="1:3">
      <c r="A77" s="50" t="s">
        <v>82</v>
      </c>
      <c r="B77" s="51"/>
    </row>
    <row r="78" spans="1:3">
      <c r="A78" s="50" t="s">
        <v>83</v>
      </c>
      <c r="B78" s="51"/>
    </row>
    <row r="79" spans="1:3">
      <c r="A79" s="47" t="s">
        <v>84</v>
      </c>
      <c r="B79" s="52"/>
    </row>
    <row r="80" spans="1:3">
      <c r="A80" s="50" t="s">
        <v>85</v>
      </c>
      <c r="B80" s="51"/>
    </row>
    <row r="81" spans="1:3">
      <c r="A81" s="50" t="s">
        <v>86</v>
      </c>
      <c r="B81" s="51"/>
    </row>
    <row r="82" spans="1:3">
      <c r="A82" s="47" t="s">
        <v>87</v>
      </c>
      <c r="B82" s="52"/>
    </row>
    <row r="83" spans="1:3">
      <c r="A83" s="50" t="s">
        <v>88</v>
      </c>
      <c r="B83" s="51"/>
    </row>
    <row r="84" spans="1:3">
      <c r="A84" s="53" t="s">
        <v>89</v>
      </c>
      <c r="B84" s="54"/>
      <c r="C84" s="54"/>
    </row>
    <row r="86" spans="1:3" ht="15.75">
      <c r="A86" s="57" t="s">
        <v>90</v>
      </c>
      <c r="B86" s="58"/>
      <c r="C86" s="58"/>
    </row>
    <row r="87" spans="1:3">
      <c r="A87" t="s">
        <v>91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6"/>
  <sheetViews>
    <sheetView tabSelected="1" topLeftCell="A94" workbookViewId="0">
      <pane xSplit="1" topLeftCell="B1" activePane="topRight" state="frozen"/>
      <selection pane="topRight" activeCell="H116" sqref="H116"/>
    </sheetView>
  </sheetViews>
  <sheetFormatPr baseColWidth="10" defaultColWidth="9.140625" defaultRowHeight="15"/>
  <cols>
    <col min="1" max="1" width="30.5703125" customWidth="1"/>
    <col min="2" max="2" width="30.7109375" style="3" customWidth="1"/>
    <col min="3" max="3" width="20.140625" style="79" customWidth="1"/>
    <col min="4" max="4" width="15.140625" customWidth="1"/>
    <col min="5" max="5" width="16.28515625" customWidth="1"/>
    <col min="6" max="6" width="17.7109375" style="4" customWidth="1"/>
    <col min="7" max="7" width="16.5703125" style="4" customWidth="1"/>
    <col min="8" max="8" width="18" customWidth="1"/>
    <col min="9" max="9" width="15" customWidth="1"/>
    <col min="10" max="10" width="17.7109375" customWidth="1"/>
    <col min="11" max="11" width="20.7109375" customWidth="1"/>
    <col min="12" max="12" width="20" style="4" customWidth="1"/>
    <col min="13" max="13" width="0.140625" style="4" hidden="1" customWidth="1"/>
    <col min="14" max="14" width="4.28515625" style="4" hidden="1" customWidth="1"/>
    <col min="15" max="15" width="12.28515625" style="4" hidden="1" customWidth="1"/>
    <col min="16" max="16" width="8.7109375" hidden="1" customWidth="1"/>
    <col min="17" max="17" width="7.7109375" customWidth="1"/>
  </cols>
  <sheetData>
    <row r="4" spans="1:15" ht="18.75">
      <c r="A4" s="68" t="s">
        <v>92</v>
      </c>
      <c r="B4" s="68"/>
      <c r="C4" s="68"/>
      <c r="D4" s="68"/>
      <c r="E4" s="5"/>
    </row>
    <row r="5" spans="1:15" ht="18.75" customHeight="1">
      <c r="A5" s="68" t="s">
        <v>93</v>
      </c>
      <c r="B5" s="68"/>
      <c r="C5" s="68"/>
      <c r="D5" s="68"/>
      <c r="E5" s="6"/>
    </row>
    <row r="6" spans="1:15" ht="18.75">
      <c r="A6" s="68" t="s">
        <v>122</v>
      </c>
      <c r="B6" s="68"/>
      <c r="C6" s="68"/>
      <c r="D6" s="68"/>
      <c r="E6" s="6"/>
    </row>
    <row r="7" spans="1:15" ht="15.75" customHeight="1">
      <c r="A7" s="81" t="s">
        <v>94</v>
      </c>
      <c r="B7" s="81"/>
      <c r="C7" s="81"/>
      <c r="D7" s="81"/>
      <c r="E7" s="7"/>
    </row>
    <row r="8" spans="1:15">
      <c r="A8" s="69" t="s">
        <v>95</v>
      </c>
      <c r="B8" s="69"/>
      <c r="C8" s="69"/>
      <c r="D8" s="69"/>
      <c r="E8" s="8"/>
    </row>
    <row r="9" spans="1:15" ht="15.75">
      <c r="A9" s="9" t="s">
        <v>96</v>
      </c>
      <c r="B9" s="10"/>
      <c r="C9" s="71"/>
      <c r="D9" s="9"/>
      <c r="E9" s="9"/>
    </row>
    <row r="10" spans="1:15" ht="31.5" customHeight="1">
      <c r="A10" s="11" t="s">
        <v>97</v>
      </c>
      <c r="B10" s="12" t="s">
        <v>12</v>
      </c>
      <c r="C10" s="72" t="s">
        <v>13</v>
      </c>
      <c r="D10" s="13" t="s">
        <v>98</v>
      </c>
      <c r="E10" s="13" t="s">
        <v>99</v>
      </c>
      <c r="F10" s="14" t="s">
        <v>100</v>
      </c>
      <c r="G10" s="14" t="s">
        <v>101</v>
      </c>
      <c r="H10" s="14" t="s">
        <v>102</v>
      </c>
      <c r="I10" s="14" t="s">
        <v>103</v>
      </c>
      <c r="J10" s="14" t="s">
        <v>112</v>
      </c>
      <c r="K10" s="14" t="s">
        <v>113</v>
      </c>
      <c r="L10" s="64" t="s">
        <v>114</v>
      </c>
      <c r="M10" s="64" t="s">
        <v>116</v>
      </c>
      <c r="N10" s="64" t="s">
        <v>117</v>
      </c>
      <c r="O10" s="64" t="s">
        <v>118</v>
      </c>
    </row>
    <row r="11" spans="1:15" ht="15.75">
      <c r="A11" s="15" t="s">
        <v>14</v>
      </c>
      <c r="B11" s="16">
        <v>1145338708.48</v>
      </c>
      <c r="C11" s="73" t="s">
        <v>104</v>
      </c>
      <c r="D11" s="17">
        <f t="shared" ref="D11" si="0">D12+D19+D29+D55</f>
        <v>23636613.969999999</v>
      </c>
      <c r="E11" s="17">
        <f>E12+E19+E29+E55</f>
        <v>14032368.02</v>
      </c>
      <c r="F11" s="17">
        <f>F12+F19+F29+F55+F65</f>
        <v>21234507.509999998</v>
      </c>
      <c r="G11" s="17">
        <f t="shared" ref="G11:I11" si="1">G12+G19+G29+G55</f>
        <v>17054144.18</v>
      </c>
      <c r="H11" s="17">
        <f>H12+H19+H29+H55+H65</f>
        <v>10617151.229999999</v>
      </c>
      <c r="I11" s="17">
        <f t="shared" si="1"/>
        <v>20127446.440000001</v>
      </c>
      <c r="J11" s="17">
        <f>J12+J19+J29+J55+J65</f>
        <v>18200701.66</v>
      </c>
      <c r="K11" s="17">
        <f>K12+K19+K29+K55</f>
        <v>14523323.859999999</v>
      </c>
      <c r="L11" s="17">
        <f t="shared" ref="L11:N11" si="2">L12+L19+L29+L55</f>
        <v>18634144.280000001</v>
      </c>
      <c r="M11" s="17">
        <f t="shared" si="2"/>
        <v>0</v>
      </c>
      <c r="N11" s="17">
        <f t="shared" si="2"/>
        <v>0</v>
      </c>
      <c r="O11" s="17">
        <f>O12+O19+O29+O55</f>
        <v>0</v>
      </c>
    </row>
    <row r="12" spans="1:15" ht="31.5">
      <c r="A12" s="15" t="s">
        <v>15</v>
      </c>
      <c r="B12" s="18">
        <v>852129393.86000001</v>
      </c>
      <c r="C12" s="73" t="s">
        <v>104</v>
      </c>
      <c r="D12" s="19">
        <f>SUM(D13:D18)</f>
        <v>2114980.56</v>
      </c>
      <c r="E12" s="19">
        <f>SUM(E13:E18)</f>
        <v>2799745.68</v>
      </c>
      <c r="F12" s="19">
        <f>SUM(F13:F18)</f>
        <v>3366278.27</v>
      </c>
      <c r="G12" s="19">
        <f t="shared" ref="G12:I12" si="3">SUM(G13:G18)</f>
        <v>11104004.25</v>
      </c>
      <c r="H12" s="19">
        <f t="shared" si="3"/>
        <v>2605569.2800000003</v>
      </c>
      <c r="I12" s="19">
        <f t="shared" si="3"/>
        <v>2673671.41</v>
      </c>
      <c r="J12" s="19">
        <f>SUM(J13:J18)</f>
        <v>2651133.5</v>
      </c>
      <c r="K12" s="19">
        <f>SUM(K13:K18)</f>
        <v>2743303.3499999996</v>
      </c>
      <c r="L12" s="19">
        <f>SUM(L13:L18)</f>
        <v>11950085.549999999</v>
      </c>
      <c r="M12" s="19">
        <f t="shared" ref="M12:O12" si="4">SUM(M13:M18)</f>
        <v>0</v>
      </c>
      <c r="N12" s="19">
        <f t="shared" si="4"/>
        <v>0</v>
      </c>
      <c r="O12" s="19">
        <f t="shared" si="4"/>
        <v>0</v>
      </c>
    </row>
    <row r="13" spans="1:15" ht="15.75">
      <c r="A13" s="20" t="s">
        <v>16</v>
      </c>
      <c r="B13" s="21">
        <v>824157658.11000001</v>
      </c>
      <c r="C13" s="73" t="s">
        <v>104</v>
      </c>
      <c r="D13" s="22">
        <v>2019868.2900000003</v>
      </c>
      <c r="E13" s="22">
        <v>2285433.5500000003</v>
      </c>
      <c r="F13" s="22">
        <v>2420430.33</v>
      </c>
      <c r="G13" s="22">
        <v>2009237.54</v>
      </c>
      <c r="H13" s="22">
        <v>2033219.16</v>
      </c>
      <c r="I13" s="22">
        <v>2054188.54</v>
      </c>
      <c r="J13" s="59">
        <v>2074141.9000000001</v>
      </c>
      <c r="K13" s="59">
        <v>2155338.67</v>
      </c>
      <c r="L13" s="4">
        <v>2080009.19</v>
      </c>
    </row>
    <row r="14" spans="1:15" ht="15.75">
      <c r="A14" s="20" t="s">
        <v>17</v>
      </c>
      <c r="B14" s="21">
        <v>23960047.809999999</v>
      </c>
      <c r="C14" s="73" t="s">
        <v>104</v>
      </c>
      <c r="D14" s="22">
        <v>95112.27</v>
      </c>
      <c r="E14" s="22">
        <v>106005.65</v>
      </c>
      <c r="F14" s="22">
        <v>106970.17</v>
      </c>
      <c r="G14" s="22">
        <v>8653744.9100000001</v>
      </c>
      <c r="H14" s="22">
        <v>128234.92</v>
      </c>
      <c r="I14" s="22">
        <v>187737.24</v>
      </c>
      <c r="J14" s="59">
        <v>136035.83000000002</v>
      </c>
      <c r="K14" s="59">
        <v>140847.26</v>
      </c>
      <c r="L14" s="4">
        <v>9419113.4799999986</v>
      </c>
    </row>
    <row r="15" spans="1:15" ht="31.5">
      <c r="A15" s="20" t="s">
        <v>18</v>
      </c>
      <c r="B15" s="21">
        <v>0</v>
      </c>
      <c r="C15" s="73" t="s">
        <v>104</v>
      </c>
      <c r="D15" s="9"/>
      <c r="E15" s="9"/>
      <c r="F15" s="22"/>
      <c r="G15" s="22"/>
      <c r="H15" s="22"/>
      <c r="I15" s="22"/>
    </row>
    <row r="16" spans="1:15" ht="31.5">
      <c r="A16" s="20" t="s">
        <v>19</v>
      </c>
      <c r="B16" s="21">
        <v>0</v>
      </c>
      <c r="C16" s="73" t="s">
        <v>104</v>
      </c>
      <c r="D16" s="9"/>
      <c r="E16" s="9"/>
      <c r="F16" s="22">
        <v>395404.99</v>
      </c>
      <c r="G16" s="22"/>
      <c r="H16" s="22"/>
      <c r="I16" s="22"/>
    </row>
    <row r="17" spans="1:15" ht="15.75">
      <c r="A17" s="20" t="s">
        <v>105</v>
      </c>
      <c r="B17" s="21">
        <v>4011687.94</v>
      </c>
      <c r="C17" s="73" t="s">
        <v>104</v>
      </c>
      <c r="D17" s="9"/>
      <c r="E17" s="9"/>
      <c r="F17" s="22"/>
      <c r="G17" s="22">
        <v>441021.8</v>
      </c>
      <c r="H17" s="22">
        <v>444115.20000000001</v>
      </c>
      <c r="I17" s="22">
        <v>431745.63</v>
      </c>
      <c r="K17">
        <v>447117.42000000004</v>
      </c>
      <c r="L17" s="4">
        <v>450962.88</v>
      </c>
    </row>
    <row r="18" spans="1:15" ht="31.5">
      <c r="A18" s="20" t="s">
        <v>106</v>
      </c>
      <c r="B18" s="21">
        <v>5747142.71</v>
      </c>
      <c r="C18" s="73" t="s">
        <v>104</v>
      </c>
      <c r="D18" s="22">
        <v>0</v>
      </c>
      <c r="E18" s="22">
        <v>408306.48</v>
      </c>
      <c r="F18" s="22">
        <v>443472.77999999997</v>
      </c>
      <c r="G18" s="22"/>
      <c r="H18" s="22"/>
      <c r="I18" s="22"/>
      <c r="J18" s="4">
        <v>440955.77</v>
      </c>
      <c r="K18" s="4"/>
    </row>
    <row r="19" spans="1:15" s="60" customFormat="1" ht="31.5">
      <c r="A19" s="61" t="s">
        <v>21</v>
      </c>
      <c r="B19" s="62">
        <v>1393265.44</v>
      </c>
      <c r="C19" s="74">
        <f>+SUM(C20:C28)</f>
        <v>0</v>
      </c>
      <c r="D19" s="63">
        <f t="shared" ref="D19:E19" si="5">SUM(D20:D28)</f>
        <v>6749591.8500000006</v>
      </c>
      <c r="E19" s="63">
        <f t="shared" si="5"/>
        <v>2075541.12</v>
      </c>
      <c r="F19" s="63">
        <f>SUM(F20:F28)</f>
        <v>1714222.0800000001</v>
      </c>
      <c r="G19" s="63">
        <f t="shared" ref="G19:I19" si="6">SUM(G20:G28)</f>
        <v>1499929.45</v>
      </c>
      <c r="H19" s="63">
        <f t="shared" si="6"/>
        <v>1914649.4</v>
      </c>
      <c r="I19" s="63">
        <f t="shared" si="6"/>
        <v>2942567.09</v>
      </c>
      <c r="J19" s="63">
        <f>SUM(J20:J28)</f>
        <v>4424659.01</v>
      </c>
      <c r="K19" s="63">
        <f>SUM(K20:K28)</f>
        <v>1968566.1600000001</v>
      </c>
      <c r="L19" s="63">
        <f>SUM(L20:L28)</f>
        <v>2416075.4300000002</v>
      </c>
      <c r="M19" s="63">
        <f t="shared" ref="M19:O19" si="7">SUM(M20:M28)</f>
        <v>0</v>
      </c>
      <c r="N19" s="63">
        <f t="shared" si="7"/>
        <v>0</v>
      </c>
      <c r="O19" s="63">
        <f t="shared" si="7"/>
        <v>0</v>
      </c>
    </row>
    <row r="20" spans="1:15" ht="15.75">
      <c r="A20" s="20" t="s">
        <v>22</v>
      </c>
      <c r="B20" s="21">
        <v>0</v>
      </c>
      <c r="C20" s="73" t="s">
        <v>104</v>
      </c>
      <c r="D20" s="22">
        <v>210530</v>
      </c>
      <c r="E20" s="22"/>
      <c r="F20" s="22">
        <v>777512</v>
      </c>
      <c r="G20" s="22">
        <v>204000</v>
      </c>
      <c r="H20" s="22">
        <v>468000</v>
      </c>
      <c r="I20" s="22">
        <v>324000</v>
      </c>
      <c r="J20" s="59">
        <v>483288</v>
      </c>
      <c r="K20" s="59">
        <v>343644</v>
      </c>
      <c r="M20" s="59"/>
    </row>
    <row r="21" spans="1:15" ht="47.25">
      <c r="A21" s="20" t="s">
        <v>23</v>
      </c>
      <c r="B21" s="21">
        <v>0</v>
      </c>
      <c r="C21" s="73" t="s">
        <v>104</v>
      </c>
      <c r="D21" s="22"/>
      <c r="E21" s="22"/>
      <c r="F21" s="22"/>
      <c r="G21" s="22"/>
      <c r="H21" s="22">
        <v>204116.4</v>
      </c>
      <c r="I21" s="22">
        <v>28992.6</v>
      </c>
      <c r="J21">
        <v>314015.7</v>
      </c>
      <c r="K21">
        <v>231327.2</v>
      </c>
      <c r="L21" s="4">
        <v>127735</v>
      </c>
    </row>
    <row r="22" spans="1:15" ht="15.75">
      <c r="A22" s="20" t="s">
        <v>24</v>
      </c>
      <c r="B22" s="21">
        <v>57593.75</v>
      </c>
      <c r="C22" s="73" t="s">
        <v>104</v>
      </c>
      <c r="D22" s="22"/>
      <c r="E22" s="22"/>
      <c r="F22" s="22"/>
      <c r="G22" s="22"/>
      <c r="H22" s="22"/>
      <c r="I22" s="22"/>
    </row>
    <row r="23" spans="1:15" ht="31.5">
      <c r="A23" s="20" t="s">
        <v>25</v>
      </c>
      <c r="B23" s="21">
        <v>400905.89</v>
      </c>
      <c r="C23" s="73" t="s">
        <v>104</v>
      </c>
      <c r="D23" s="22">
        <v>12360</v>
      </c>
      <c r="E23" s="22">
        <v>20000</v>
      </c>
      <c r="F23" s="22"/>
      <c r="G23" s="22"/>
      <c r="H23" s="22">
        <v>41789.19</v>
      </c>
      <c r="I23" s="22"/>
      <c r="J23" s="59">
        <v>90000</v>
      </c>
      <c r="K23" s="59">
        <v>10000</v>
      </c>
      <c r="L23" s="4">
        <v>40000</v>
      </c>
    </row>
    <row r="24" spans="1:15" ht="31.5">
      <c r="A24" s="20" t="s">
        <v>26</v>
      </c>
      <c r="B24" s="21">
        <v>43591.15</v>
      </c>
      <c r="C24" s="73" t="s">
        <v>104</v>
      </c>
      <c r="D24" s="22">
        <v>340460.57</v>
      </c>
      <c r="E24" s="22"/>
      <c r="F24" s="22">
        <v>370478.35</v>
      </c>
      <c r="G24" s="22"/>
      <c r="H24" s="22">
        <v>266972.34999999998</v>
      </c>
      <c r="I24" s="22">
        <v>429099.27</v>
      </c>
      <c r="J24" s="59">
        <v>260486.42</v>
      </c>
      <c r="K24" s="59"/>
      <c r="L24" s="4">
        <v>489444.53</v>
      </c>
    </row>
    <row r="25" spans="1:15" ht="15.75">
      <c r="A25" s="20" t="s">
        <v>27</v>
      </c>
      <c r="B25" s="21">
        <v>2140176.19</v>
      </c>
      <c r="C25" s="73" t="s">
        <v>104</v>
      </c>
      <c r="D25" s="22">
        <v>21959.83</v>
      </c>
      <c r="E25" s="22"/>
      <c r="F25" s="22"/>
      <c r="G25" s="22"/>
      <c r="H25" s="22"/>
      <c r="I25" s="22"/>
    </row>
    <row r="26" spans="1:15" ht="78.75">
      <c r="A26" s="20" t="s">
        <v>28</v>
      </c>
      <c r="B26" s="21"/>
      <c r="C26" s="73" t="s">
        <v>104</v>
      </c>
      <c r="D26" s="22">
        <v>5979436.2000000002</v>
      </c>
      <c r="E26" s="22">
        <v>811536.46</v>
      </c>
      <c r="F26" s="22">
        <v>113676.93</v>
      </c>
      <c r="G26" s="22">
        <v>603946.69999999995</v>
      </c>
      <c r="H26" s="22">
        <v>352437.84</v>
      </c>
      <c r="I26" s="22">
        <v>1011959.36</v>
      </c>
      <c r="J26" s="59">
        <v>1313359.19</v>
      </c>
      <c r="K26" s="59">
        <v>1019098.0900000001</v>
      </c>
      <c r="L26" s="4">
        <v>1257897.3700000001</v>
      </c>
    </row>
    <row r="27" spans="1:15" ht="47.25">
      <c r="A27" s="20" t="s">
        <v>29</v>
      </c>
      <c r="B27" s="21">
        <v>1711610.29</v>
      </c>
      <c r="C27" s="73" t="s">
        <v>104</v>
      </c>
      <c r="D27" s="22">
        <v>184845.25</v>
      </c>
      <c r="E27" s="22">
        <v>381409.32</v>
      </c>
      <c r="F27" s="22">
        <v>452554.80000000005</v>
      </c>
      <c r="G27" s="22">
        <v>24532.85</v>
      </c>
      <c r="H27" s="22">
        <v>581333.62</v>
      </c>
      <c r="I27" s="22">
        <v>388219.59</v>
      </c>
      <c r="J27">
        <v>979299.23</v>
      </c>
      <c r="K27">
        <v>140296.87</v>
      </c>
      <c r="L27" s="4">
        <v>454777.93</v>
      </c>
    </row>
    <row r="28" spans="1:15" ht="47.25">
      <c r="A28" s="20" t="s">
        <v>30</v>
      </c>
      <c r="B28" s="21">
        <v>282820124.94999999</v>
      </c>
      <c r="C28" s="73"/>
      <c r="D28" s="22"/>
      <c r="E28" s="22">
        <v>862595.34</v>
      </c>
      <c r="F28" s="22"/>
      <c r="G28" s="22">
        <v>667449.9</v>
      </c>
      <c r="H28" s="22"/>
      <c r="I28" s="22">
        <v>760296.27</v>
      </c>
      <c r="J28" s="59">
        <v>984210.46999999986</v>
      </c>
      <c r="K28" s="59">
        <v>224200</v>
      </c>
      <c r="L28" s="4">
        <v>46220.6</v>
      </c>
    </row>
    <row r="29" spans="1:15" s="60" customFormat="1" ht="31.5">
      <c r="A29" s="61" t="s">
        <v>31</v>
      </c>
      <c r="B29" s="62">
        <v>15144986.92</v>
      </c>
      <c r="C29" s="74">
        <f t="shared" ref="C29:J29" si="8">+SUM(C30:C38)</f>
        <v>0</v>
      </c>
      <c r="D29" s="63">
        <f t="shared" si="8"/>
        <v>11459773.059999999</v>
      </c>
      <c r="E29" s="63">
        <f t="shared" si="8"/>
        <v>9012531.2199999988</v>
      </c>
      <c r="F29" s="63">
        <f>+SUM(F30:F38)</f>
        <v>15603652.16</v>
      </c>
      <c r="G29" s="63">
        <f t="shared" si="8"/>
        <v>4419719.28</v>
      </c>
      <c r="H29" s="63">
        <f t="shared" si="8"/>
        <v>5671004.1800000006</v>
      </c>
      <c r="I29" s="63">
        <f t="shared" si="8"/>
        <v>11745799.300000001</v>
      </c>
      <c r="J29" s="63">
        <f t="shared" si="8"/>
        <v>9631975.8300000001</v>
      </c>
      <c r="K29" s="63">
        <f>+SUM(K30:K38)</f>
        <v>8423402.3599999994</v>
      </c>
      <c r="L29" s="63">
        <f>+SUM(L30:L38)</f>
        <v>3100093.11</v>
      </c>
      <c r="M29" s="63">
        <f>+SUM(M30:M38)</f>
        <v>0</v>
      </c>
      <c r="N29" s="63">
        <f t="shared" ref="N29:O29" si="9">+SUM(N30:N38)</f>
        <v>0</v>
      </c>
      <c r="O29" s="63">
        <f t="shared" si="9"/>
        <v>0</v>
      </c>
    </row>
    <row r="30" spans="1:15" ht="47.25">
      <c r="A30" s="20" t="s">
        <v>32</v>
      </c>
      <c r="B30" s="21">
        <v>319053.59999999998</v>
      </c>
      <c r="C30" s="73" t="s">
        <v>104</v>
      </c>
      <c r="D30" s="22">
        <v>1006916.89</v>
      </c>
      <c r="E30" s="22">
        <v>810201</v>
      </c>
      <c r="F30" s="22">
        <v>2388623.83</v>
      </c>
      <c r="G30" s="22">
        <v>67500</v>
      </c>
      <c r="H30" s="22">
        <v>377216</v>
      </c>
      <c r="I30" s="22">
        <v>89794</v>
      </c>
      <c r="J30" s="59">
        <v>1634225.73</v>
      </c>
      <c r="K30" s="59">
        <v>1641470.27</v>
      </c>
      <c r="L30" s="4">
        <v>689325</v>
      </c>
    </row>
    <row r="31" spans="1:15" ht="31.5">
      <c r="A31" s="20" t="s">
        <v>33</v>
      </c>
      <c r="B31" s="21">
        <v>2343107</v>
      </c>
      <c r="C31" s="73" t="s">
        <v>104</v>
      </c>
      <c r="D31" s="22"/>
      <c r="E31" s="22"/>
      <c r="F31" s="22">
        <v>180000</v>
      </c>
      <c r="G31" s="22"/>
      <c r="H31" s="22"/>
      <c r="I31" s="22">
        <v>29511.8</v>
      </c>
      <c r="J31">
        <v>27030</v>
      </c>
      <c r="K31">
        <v>139589.28</v>
      </c>
    </row>
    <row r="32" spans="1:15" ht="47.25">
      <c r="A32" s="20" t="s">
        <v>34</v>
      </c>
      <c r="B32" s="21">
        <v>82321591.590000004</v>
      </c>
      <c r="C32" s="73" t="s">
        <v>104</v>
      </c>
      <c r="D32" s="22">
        <v>106261</v>
      </c>
      <c r="E32" s="22">
        <v>403176</v>
      </c>
      <c r="F32" s="22">
        <v>1192677.33</v>
      </c>
      <c r="G32" s="22">
        <v>42500.06</v>
      </c>
      <c r="H32" s="22">
        <v>206252.2</v>
      </c>
      <c r="I32" s="22">
        <v>318207.73</v>
      </c>
      <c r="J32" s="59">
        <v>420080</v>
      </c>
      <c r="K32" s="59">
        <v>10000</v>
      </c>
      <c r="L32" s="4">
        <v>64044.5</v>
      </c>
    </row>
    <row r="33" spans="1:15" ht="31.5">
      <c r="A33" s="20" t="s">
        <v>35</v>
      </c>
      <c r="B33" s="21">
        <v>2164033.09</v>
      </c>
      <c r="C33" s="73" t="s">
        <v>104</v>
      </c>
      <c r="D33" s="22">
        <v>2736140</v>
      </c>
      <c r="E33" s="22">
        <v>2698648</v>
      </c>
      <c r="F33" s="22">
        <v>4039122.24</v>
      </c>
      <c r="G33" s="22">
        <v>1384816</v>
      </c>
      <c r="H33" s="22">
        <v>333494</v>
      </c>
      <c r="I33" s="22">
        <v>4451299.5599999996</v>
      </c>
      <c r="J33" s="59">
        <v>2721042.5</v>
      </c>
      <c r="K33" s="59">
        <v>1794173</v>
      </c>
      <c r="L33" s="4">
        <v>957500</v>
      </c>
    </row>
    <row r="34" spans="1:15" ht="47.25">
      <c r="A34" s="20" t="s">
        <v>36</v>
      </c>
      <c r="B34" s="23">
        <v>2069749.08</v>
      </c>
      <c r="C34" s="73" t="s">
        <v>104</v>
      </c>
      <c r="D34" s="22">
        <v>9029.91</v>
      </c>
      <c r="E34" s="22">
        <v>126394.98</v>
      </c>
      <c r="F34" s="22">
        <v>368562.78</v>
      </c>
      <c r="G34" s="22"/>
      <c r="H34" s="22">
        <v>108326.48</v>
      </c>
      <c r="I34" s="22">
        <v>197513.8</v>
      </c>
      <c r="J34" s="59"/>
      <c r="K34" s="59"/>
    </row>
    <row r="35" spans="1:15" ht="47.25">
      <c r="A35" s="20" t="s">
        <v>37</v>
      </c>
      <c r="B35" s="21">
        <v>93624126.019999996</v>
      </c>
      <c r="C35" s="73" t="s">
        <v>104</v>
      </c>
      <c r="D35" s="22"/>
      <c r="E35" s="22">
        <v>26360</v>
      </c>
      <c r="F35" s="22">
        <v>194690.3</v>
      </c>
      <c r="G35" s="22">
        <v>31594.880000000001</v>
      </c>
      <c r="H35" s="22"/>
      <c r="I35" s="22">
        <v>116099.99</v>
      </c>
      <c r="J35" s="59">
        <v>83614.8</v>
      </c>
      <c r="K35" s="59">
        <v>172869.29</v>
      </c>
      <c r="L35" s="4">
        <v>45077.51</v>
      </c>
    </row>
    <row r="36" spans="1:15" ht="47.25">
      <c r="A36" s="20" t="s">
        <v>38</v>
      </c>
      <c r="B36" s="21"/>
      <c r="C36" s="73" t="s">
        <v>104</v>
      </c>
      <c r="D36" s="22">
        <v>5028859.22</v>
      </c>
      <c r="E36" s="22">
        <v>4166476.7199999997</v>
      </c>
      <c r="F36" s="22">
        <v>2923202.31</v>
      </c>
      <c r="G36" s="22">
        <v>332611.51</v>
      </c>
      <c r="H36" s="22">
        <v>3198420.43</v>
      </c>
      <c r="I36" s="22">
        <v>979835.47</v>
      </c>
      <c r="J36" s="59">
        <v>3384916.2</v>
      </c>
      <c r="K36" s="59">
        <v>1166576.19</v>
      </c>
      <c r="L36" s="4">
        <v>310145.18</v>
      </c>
    </row>
    <row r="37" spans="1:15" ht="63">
      <c r="A37" s="20" t="s">
        <v>39</v>
      </c>
      <c r="B37" s="21">
        <v>84833477.650000006</v>
      </c>
      <c r="C37" s="73" t="s">
        <v>104</v>
      </c>
      <c r="D37" s="22"/>
      <c r="E37" s="22"/>
      <c r="F37" s="22"/>
      <c r="G37" s="22"/>
      <c r="H37" s="22"/>
      <c r="I37" s="22"/>
    </row>
    <row r="38" spans="1:15" ht="31.5">
      <c r="A38" s="20" t="s">
        <v>40</v>
      </c>
      <c r="B38" s="21" t="s">
        <v>107</v>
      </c>
      <c r="C38" s="73" t="s">
        <v>104</v>
      </c>
      <c r="D38" s="22">
        <v>2572566.04</v>
      </c>
      <c r="E38" s="22">
        <v>781274.52000000014</v>
      </c>
      <c r="F38" s="22">
        <v>4316773.37</v>
      </c>
      <c r="G38" s="22">
        <v>2560696.83</v>
      </c>
      <c r="H38" s="22">
        <v>1447295.07</v>
      </c>
      <c r="I38" s="22">
        <v>5563536.9500000002</v>
      </c>
      <c r="J38" s="59">
        <v>1361066.6</v>
      </c>
      <c r="K38" s="59">
        <v>3498724.33</v>
      </c>
      <c r="L38" s="4">
        <v>1034000.9199999999</v>
      </c>
    </row>
    <row r="39" spans="1:15" s="1" customFormat="1" ht="31.5">
      <c r="A39" s="15" t="s">
        <v>41</v>
      </c>
      <c r="B39" s="18">
        <v>0</v>
      </c>
      <c r="C39" s="75">
        <v>0</v>
      </c>
      <c r="D39" s="24"/>
      <c r="E39" s="24"/>
      <c r="F39" s="24"/>
      <c r="G39" s="24"/>
      <c r="H39" s="24"/>
      <c r="I39" s="24"/>
      <c r="L39" s="49"/>
      <c r="M39" s="49"/>
      <c r="N39" s="49"/>
      <c r="O39" s="49"/>
    </row>
    <row r="40" spans="1:15" ht="47.25">
      <c r="A40" s="20" t="s">
        <v>42</v>
      </c>
      <c r="B40" s="21">
        <v>0</v>
      </c>
      <c r="C40" s="73" t="s">
        <v>104</v>
      </c>
      <c r="D40" s="22">
        <v>0</v>
      </c>
      <c r="E40" s="22">
        <v>0</v>
      </c>
      <c r="F40" s="22">
        <v>0</v>
      </c>
      <c r="G40" s="22">
        <v>0</v>
      </c>
      <c r="H40" s="22"/>
      <c r="I40" s="22"/>
    </row>
    <row r="41" spans="1:15" ht="47.25">
      <c r="A41" s="20" t="s">
        <v>43</v>
      </c>
      <c r="B41" s="21">
        <v>0</v>
      </c>
      <c r="C41" s="73" t="s">
        <v>104</v>
      </c>
      <c r="D41" s="9">
        <v>0</v>
      </c>
      <c r="E41" s="9">
        <v>0</v>
      </c>
      <c r="F41" s="22">
        <v>0</v>
      </c>
      <c r="G41" s="22">
        <v>0</v>
      </c>
      <c r="H41" s="22"/>
      <c r="I41" s="22"/>
    </row>
    <row r="42" spans="1:15" ht="47.25">
      <c r="A42" s="20" t="s">
        <v>44</v>
      </c>
      <c r="B42" s="21">
        <v>0</v>
      </c>
      <c r="C42" s="73" t="s">
        <v>104</v>
      </c>
      <c r="D42" s="9">
        <v>0</v>
      </c>
      <c r="E42" s="9">
        <v>0</v>
      </c>
      <c r="F42" s="22">
        <v>0</v>
      </c>
      <c r="G42" s="22">
        <v>0</v>
      </c>
      <c r="H42" s="22"/>
      <c r="I42" s="22"/>
    </row>
    <row r="43" spans="1:15" ht="47.25">
      <c r="A43" s="20" t="s">
        <v>45</v>
      </c>
      <c r="B43" s="21">
        <v>0</v>
      </c>
      <c r="C43" s="73" t="s">
        <v>104</v>
      </c>
      <c r="D43" s="9">
        <v>0</v>
      </c>
      <c r="E43" s="9">
        <v>0</v>
      </c>
      <c r="F43" s="22">
        <v>0</v>
      </c>
      <c r="G43" s="22">
        <v>0</v>
      </c>
      <c r="H43" s="22"/>
      <c r="I43" s="22"/>
    </row>
    <row r="44" spans="1:15" ht="63">
      <c r="A44" s="20" t="s">
        <v>46</v>
      </c>
      <c r="B44" s="21">
        <v>0</v>
      </c>
      <c r="C44" s="73" t="s">
        <v>104</v>
      </c>
      <c r="D44" s="9">
        <v>0</v>
      </c>
      <c r="E44" s="9">
        <v>0</v>
      </c>
      <c r="F44" s="22">
        <v>0</v>
      </c>
      <c r="G44" s="22">
        <v>0</v>
      </c>
      <c r="H44" s="22"/>
      <c r="I44" s="22"/>
    </row>
    <row r="45" spans="1:15" ht="47.25">
      <c r="A45" s="20" t="s">
        <v>47</v>
      </c>
      <c r="B45" s="21">
        <v>0</v>
      </c>
      <c r="C45" s="73" t="s">
        <v>104</v>
      </c>
      <c r="D45" s="9">
        <v>0</v>
      </c>
      <c r="E45" s="9">
        <v>0</v>
      </c>
      <c r="F45" s="22">
        <v>0</v>
      </c>
      <c r="G45" s="22">
        <v>0</v>
      </c>
      <c r="H45" s="22"/>
      <c r="I45" s="22"/>
    </row>
    <row r="46" spans="1:15" ht="47.25">
      <c r="A46" s="20" t="s">
        <v>48</v>
      </c>
      <c r="B46" s="21">
        <v>0</v>
      </c>
      <c r="C46" s="73" t="s">
        <v>104</v>
      </c>
      <c r="D46" s="9">
        <v>0</v>
      </c>
      <c r="E46" s="9">
        <v>0</v>
      </c>
      <c r="F46" s="22">
        <v>0</v>
      </c>
      <c r="G46" s="22">
        <v>0</v>
      </c>
      <c r="H46" s="22"/>
      <c r="I46" s="22"/>
    </row>
    <row r="47" spans="1:15" ht="31.5">
      <c r="A47" s="15" t="s">
        <v>49</v>
      </c>
      <c r="B47" s="18">
        <v>0</v>
      </c>
      <c r="C47" s="73" t="s">
        <v>104</v>
      </c>
      <c r="D47" s="9">
        <v>0</v>
      </c>
      <c r="E47" s="9">
        <v>0</v>
      </c>
      <c r="F47" s="22">
        <v>0</v>
      </c>
      <c r="G47" s="22">
        <v>0</v>
      </c>
      <c r="H47" s="22"/>
      <c r="I47" s="22"/>
    </row>
    <row r="48" spans="1:15" ht="47.25">
      <c r="A48" s="20" t="s">
        <v>50</v>
      </c>
      <c r="B48" s="21">
        <v>0</v>
      </c>
      <c r="C48" s="73" t="s">
        <v>104</v>
      </c>
      <c r="D48" s="9">
        <v>0</v>
      </c>
      <c r="E48" s="9">
        <v>0</v>
      </c>
      <c r="F48" s="22">
        <v>0</v>
      </c>
      <c r="G48" s="22">
        <v>0</v>
      </c>
      <c r="H48" s="22"/>
      <c r="I48" s="22"/>
    </row>
    <row r="49" spans="1:15" ht="47.25">
      <c r="A49" s="20" t="s">
        <v>51</v>
      </c>
      <c r="B49" s="21">
        <v>0</v>
      </c>
      <c r="C49" s="73" t="s">
        <v>104</v>
      </c>
      <c r="D49" s="9">
        <v>0</v>
      </c>
      <c r="E49" s="9">
        <v>0</v>
      </c>
      <c r="F49" s="22">
        <v>0</v>
      </c>
      <c r="G49" s="22">
        <v>0</v>
      </c>
      <c r="H49" s="22"/>
      <c r="I49" s="22"/>
    </row>
    <row r="50" spans="1:15" ht="47.25">
      <c r="A50" s="20" t="s">
        <v>52</v>
      </c>
      <c r="B50" s="21">
        <v>0</v>
      </c>
      <c r="C50" s="73" t="s">
        <v>104</v>
      </c>
      <c r="D50" s="9">
        <v>0</v>
      </c>
      <c r="E50" s="9">
        <v>0</v>
      </c>
      <c r="F50" s="22">
        <v>0</v>
      </c>
      <c r="G50" s="22">
        <v>0</v>
      </c>
      <c r="H50" s="22"/>
      <c r="I50" s="22"/>
    </row>
    <row r="51" spans="1:15" ht="47.25">
      <c r="A51" s="20" t="s">
        <v>53</v>
      </c>
      <c r="B51" s="21">
        <v>0</v>
      </c>
      <c r="C51" s="73" t="s">
        <v>104</v>
      </c>
      <c r="D51" s="9">
        <v>0</v>
      </c>
      <c r="E51" s="9">
        <v>0</v>
      </c>
      <c r="F51" s="22">
        <v>0</v>
      </c>
      <c r="G51" s="22">
        <v>0</v>
      </c>
      <c r="H51" s="22"/>
      <c r="I51" s="22"/>
    </row>
    <row r="52" spans="1:15" ht="47.25">
      <c r="A52" s="20" t="s">
        <v>54</v>
      </c>
      <c r="B52" s="21">
        <v>0</v>
      </c>
      <c r="C52" s="73" t="s">
        <v>104</v>
      </c>
      <c r="D52" s="9">
        <v>0</v>
      </c>
      <c r="E52" s="9">
        <v>0</v>
      </c>
      <c r="F52" s="22">
        <v>0</v>
      </c>
      <c r="G52" s="22">
        <v>0</v>
      </c>
      <c r="H52" s="22"/>
      <c r="I52" s="22"/>
    </row>
    <row r="53" spans="1:15" ht="47.25">
      <c r="A53" s="20" t="s">
        <v>55</v>
      </c>
      <c r="B53" s="21">
        <v>0</v>
      </c>
      <c r="C53" s="73" t="s">
        <v>104</v>
      </c>
      <c r="D53" s="9">
        <v>0</v>
      </c>
      <c r="E53" s="9">
        <v>0</v>
      </c>
      <c r="F53" s="22">
        <v>0</v>
      </c>
      <c r="G53" s="22">
        <v>0</v>
      </c>
      <c r="H53" s="22"/>
      <c r="I53" s="22"/>
    </row>
    <row r="54" spans="1:15" ht="47.25">
      <c r="A54" s="20" t="s">
        <v>56</v>
      </c>
      <c r="B54" s="21">
        <v>4642046.96</v>
      </c>
      <c r="C54" s="73" t="s">
        <v>104</v>
      </c>
      <c r="D54" s="9">
        <v>0</v>
      </c>
      <c r="E54" s="9">
        <v>0</v>
      </c>
      <c r="F54" s="22">
        <v>0</v>
      </c>
      <c r="G54" s="22">
        <v>0</v>
      </c>
      <c r="H54" s="22"/>
      <c r="I54" s="22"/>
    </row>
    <row r="55" spans="1:15" ht="31.5">
      <c r="A55" s="15" t="s">
        <v>57</v>
      </c>
      <c r="B55" s="18">
        <v>306127.90000000002</v>
      </c>
      <c r="C55" s="74">
        <f>SUM(C56:C64)</f>
        <v>0</v>
      </c>
      <c r="D55" s="19">
        <f t="shared" ref="D55:E55" si="10">SUM(D56:D64)</f>
        <v>3312268.5</v>
      </c>
      <c r="E55" s="19">
        <f t="shared" si="10"/>
        <v>144550</v>
      </c>
      <c r="F55" s="19">
        <f>SUM(F56:F64)</f>
        <v>368635</v>
      </c>
      <c r="G55" s="19">
        <f t="shared" ref="G55:K55" si="11">SUM(G56:G64)</f>
        <v>30491.200000000001</v>
      </c>
      <c r="H55" s="19">
        <f t="shared" si="11"/>
        <v>217890</v>
      </c>
      <c r="I55" s="19">
        <f>SUM(I56:I64)</f>
        <v>2765408.64</v>
      </c>
      <c r="J55" s="19">
        <f>SUM(J56:J64)</f>
        <v>1374107.32</v>
      </c>
      <c r="K55" s="19">
        <f t="shared" si="11"/>
        <v>1388051.99</v>
      </c>
      <c r="L55" s="19">
        <f>SUM(L56:L64)</f>
        <v>1167890.19</v>
      </c>
      <c r="M55" s="65">
        <f>M56+M57+M58+M59+M60+M61+M62+M63+M64</f>
        <v>0</v>
      </c>
      <c r="N55" s="65">
        <f t="shared" ref="N55:O55" si="12">N56+N57+N58+N59+N60+N61+N62+N63+N64</f>
        <v>0</v>
      </c>
      <c r="O55" s="65">
        <f t="shared" si="12"/>
        <v>0</v>
      </c>
    </row>
    <row r="56" spans="1:15" ht="31.5">
      <c r="A56" s="20" t="s">
        <v>58</v>
      </c>
      <c r="B56" s="21"/>
      <c r="C56" s="73" t="s">
        <v>104</v>
      </c>
      <c r="D56" s="22">
        <v>273760</v>
      </c>
      <c r="E56" s="22">
        <v>144550</v>
      </c>
      <c r="F56" s="22">
        <v>96618.64</v>
      </c>
      <c r="G56" s="22"/>
      <c r="H56" s="22"/>
      <c r="I56" s="22">
        <v>1616038.32</v>
      </c>
      <c r="J56" s="22">
        <v>175234.72</v>
      </c>
      <c r="K56" s="22">
        <v>232034</v>
      </c>
      <c r="L56" s="4">
        <v>58410</v>
      </c>
    </row>
    <row r="57" spans="1:15" ht="47.25">
      <c r="A57" s="20" t="s">
        <v>59</v>
      </c>
      <c r="B57" s="21">
        <v>4335919.0599999996</v>
      </c>
      <c r="C57" s="73" t="s">
        <v>104</v>
      </c>
      <c r="D57" s="9"/>
      <c r="E57" s="9"/>
      <c r="F57" s="22"/>
      <c r="G57" s="22"/>
      <c r="H57" s="22"/>
      <c r="I57" s="22"/>
      <c r="J57" s="22"/>
      <c r="K57" s="22"/>
    </row>
    <row r="58" spans="1:15" ht="47.25">
      <c r="A58" s="20" t="s">
        <v>60</v>
      </c>
      <c r="B58" s="21"/>
      <c r="C58" s="73" t="s">
        <v>104</v>
      </c>
      <c r="D58" s="4">
        <v>2861508.5</v>
      </c>
      <c r="E58" s="4">
        <v>0</v>
      </c>
      <c r="G58" s="4">
        <v>30491.200000000001</v>
      </c>
      <c r="H58" s="4">
        <v>217890</v>
      </c>
      <c r="I58" s="4">
        <v>61034.32</v>
      </c>
      <c r="J58" s="22">
        <v>248971.87</v>
      </c>
      <c r="K58" s="22">
        <v>205933.63</v>
      </c>
      <c r="L58" s="4">
        <v>191750</v>
      </c>
    </row>
    <row r="59" spans="1:15" ht="47.25">
      <c r="A59" s="20" t="s">
        <v>61</v>
      </c>
      <c r="B59" s="21"/>
      <c r="C59" s="73" t="s">
        <v>104</v>
      </c>
      <c r="D59" s="9"/>
      <c r="E59" s="9"/>
      <c r="F59" s="22"/>
      <c r="G59" s="22"/>
      <c r="H59" s="22"/>
      <c r="I59" s="22"/>
      <c r="J59" s="22"/>
      <c r="K59" s="22"/>
    </row>
    <row r="60" spans="1:15" ht="47.25">
      <c r="A60" s="20" t="s">
        <v>62</v>
      </c>
      <c r="B60" s="21"/>
      <c r="C60" s="73" t="s">
        <v>104</v>
      </c>
      <c r="D60" s="22">
        <v>177000</v>
      </c>
      <c r="E60" s="22"/>
      <c r="F60" s="22">
        <v>272016.36</v>
      </c>
      <c r="G60" s="22"/>
      <c r="H60" s="22"/>
      <c r="I60" s="22">
        <v>1088336</v>
      </c>
      <c r="J60" s="22">
        <v>187667.20000000001</v>
      </c>
      <c r="K60" s="22">
        <v>950084.36</v>
      </c>
      <c r="L60" s="4">
        <v>763823.54999999993</v>
      </c>
    </row>
    <row r="61" spans="1:15" ht="31.5">
      <c r="A61" s="20" t="s">
        <v>63</v>
      </c>
      <c r="B61" s="21"/>
      <c r="C61" s="73" t="s">
        <v>104</v>
      </c>
      <c r="D61" s="9"/>
      <c r="E61" s="9"/>
      <c r="F61" s="22"/>
      <c r="G61" s="22"/>
      <c r="H61" s="22"/>
      <c r="I61" s="22"/>
      <c r="J61" s="22">
        <v>762233.53</v>
      </c>
      <c r="K61" s="22"/>
      <c r="L61" s="4">
        <v>26466.639999999999</v>
      </c>
    </row>
    <row r="62" spans="1:15" ht="31.5">
      <c r="A62" s="20" t="s">
        <v>64</v>
      </c>
      <c r="B62" s="25"/>
      <c r="C62" s="73" t="s">
        <v>104</v>
      </c>
      <c r="D62" s="9"/>
      <c r="E62" s="9"/>
      <c r="F62" s="22"/>
      <c r="G62" s="22"/>
      <c r="H62" s="22"/>
      <c r="I62" s="22"/>
      <c r="J62" s="22"/>
      <c r="K62" s="22"/>
    </row>
    <row r="63" spans="1:15" ht="15.75">
      <c r="A63" s="20" t="s">
        <v>65</v>
      </c>
      <c r="B63" s="25"/>
      <c r="C63" s="73" t="s">
        <v>104</v>
      </c>
      <c r="D63" s="9"/>
      <c r="E63" s="9"/>
      <c r="F63" s="22"/>
      <c r="G63" s="22"/>
      <c r="H63" s="22"/>
      <c r="I63" s="22"/>
      <c r="J63" s="22"/>
      <c r="K63" s="22"/>
    </row>
    <row r="64" spans="1:15" ht="63">
      <c r="A64" s="20" t="s">
        <v>66</v>
      </c>
      <c r="B64" s="25"/>
      <c r="C64" s="73" t="s">
        <v>104</v>
      </c>
      <c r="D64" s="9"/>
      <c r="E64" s="9"/>
      <c r="F64" s="22"/>
      <c r="G64" s="22"/>
      <c r="H64" s="22"/>
      <c r="I64" s="22"/>
      <c r="J64" s="22"/>
      <c r="K64" s="22"/>
      <c r="L64" s="4">
        <v>127440</v>
      </c>
    </row>
    <row r="65" spans="1:12" ht="15.75">
      <c r="A65" s="15" t="s">
        <v>67</v>
      </c>
      <c r="B65" s="25"/>
      <c r="C65" s="73"/>
      <c r="D65" s="9"/>
      <c r="E65" s="9"/>
      <c r="F65" s="19">
        <f>F69+F68+F67+F66</f>
        <v>181720</v>
      </c>
      <c r="G65" s="22"/>
      <c r="H65" s="19">
        <f>H66+H67+H68+H69</f>
        <v>208038.37</v>
      </c>
      <c r="I65" s="19"/>
      <c r="J65" s="19">
        <f>J66</f>
        <v>118826</v>
      </c>
      <c r="K65" s="19">
        <f t="shared" ref="K65" si="13">K66</f>
        <v>0</v>
      </c>
      <c r="L65" s="19">
        <f>L66</f>
        <v>0</v>
      </c>
    </row>
    <row r="66" spans="1:12" ht="31.5">
      <c r="A66" s="20" t="s">
        <v>68</v>
      </c>
      <c r="B66" s="25"/>
      <c r="C66" s="73" t="s">
        <v>104</v>
      </c>
      <c r="D66" s="9"/>
      <c r="E66" s="9"/>
      <c r="F66" s="22">
        <v>181720</v>
      </c>
      <c r="G66" s="22"/>
      <c r="H66" s="22">
        <v>208038.37</v>
      </c>
      <c r="I66" s="22"/>
      <c r="J66" s="22">
        <v>118826</v>
      </c>
      <c r="K66" s="22"/>
    </row>
    <row r="67" spans="1:12" ht="15.75">
      <c r="A67" s="20" t="s">
        <v>69</v>
      </c>
      <c r="B67" s="25"/>
      <c r="C67" s="73" t="s">
        <v>104</v>
      </c>
      <c r="D67" s="9"/>
      <c r="E67" s="9"/>
      <c r="F67" s="22"/>
      <c r="G67" s="22"/>
      <c r="H67" s="22"/>
      <c r="I67" s="22"/>
      <c r="J67" s="22"/>
      <c r="K67" s="22"/>
    </row>
    <row r="68" spans="1:12" ht="47.25">
      <c r="A68" s="20" t="s">
        <v>70</v>
      </c>
      <c r="B68" s="25"/>
      <c r="C68" s="73" t="s">
        <v>104</v>
      </c>
      <c r="D68" s="9"/>
      <c r="E68" s="9"/>
      <c r="F68" s="22"/>
      <c r="G68" s="22"/>
      <c r="H68" s="22"/>
      <c r="I68" s="22"/>
      <c r="J68" s="22"/>
      <c r="K68" s="22"/>
    </row>
    <row r="69" spans="1:12" ht="63">
      <c r="A69" s="20" t="s">
        <v>71</v>
      </c>
      <c r="B69" s="25"/>
      <c r="C69" s="73" t="s">
        <v>104</v>
      </c>
      <c r="D69" s="9"/>
      <c r="E69" s="9"/>
      <c r="F69" s="22"/>
      <c r="G69" s="22"/>
      <c r="H69" s="22"/>
      <c r="I69" s="22"/>
      <c r="J69" s="22"/>
      <c r="K69" s="22"/>
    </row>
    <row r="70" spans="1:12" ht="47.25">
      <c r="A70" s="15" t="s">
        <v>72</v>
      </c>
      <c r="B70" s="25"/>
      <c r="C70" s="73"/>
      <c r="D70" s="9"/>
      <c r="E70" s="9"/>
      <c r="F70" s="22"/>
      <c r="G70" s="22"/>
      <c r="H70" s="22"/>
      <c r="I70" s="22"/>
    </row>
    <row r="71" spans="1:12" ht="31.5">
      <c r="A71" s="20" t="s">
        <v>73</v>
      </c>
      <c r="B71" s="25"/>
      <c r="C71" s="73" t="s">
        <v>104</v>
      </c>
      <c r="D71" s="9"/>
      <c r="E71" s="9"/>
      <c r="F71" s="22"/>
      <c r="G71" s="22"/>
      <c r="H71" s="22"/>
      <c r="I71" s="22"/>
    </row>
    <row r="72" spans="1:12" ht="63">
      <c r="A72" s="20" t="s">
        <v>74</v>
      </c>
      <c r="B72" s="25"/>
      <c r="C72" s="73" t="s">
        <v>104</v>
      </c>
      <c r="D72" s="9"/>
      <c r="E72" s="9"/>
      <c r="F72" s="22"/>
      <c r="G72" s="22"/>
      <c r="H72" s="22"/>
      <c r="I72" s="22"/>
    </row>
    <row r="73" spans="1:12" ht="15.75">
      <c r="A73" s="15" t="s">
        <v>75</v>
      </c>
      <c r="B73" s="25"/>
      <c r="C73" s="73"/>
      <c r="D73" s="9"/>
      <c r="E73" s="9"/>
      <c r="F73" s="22"/>
      <c r="G73" s="22"/>
      <c r="H73" s="22"/>
      <c r="I73" s="22"/>
    </row>
    <row r="74" spans="1:12" ht="31.5">
      <c r="A74" s="20" t="s">
        <v>76</v>
      </c>
      <c r="B74" s="25"/>
      <c r="C74" s="73" t="s">
        <v>104</v>
      </c>
      <c r="D74" s="9"/>
      <c r="E74" s="9"/>
      <c r="F74" s="22"/>
      <c r="G74" s="22"/>
      <c r="H74" s="22"/>
      <c r="I74" s="22"/>
    </row>
    <row r="75" spans="1:12" ht="31.5">
      <c r="A75" s="20" t="s">
        <v>77</v>
      </c>
      <c r="B75" s="25"/>
      <c r="C75" s="73" t="s">
        <v>104</v>
      </c>
      <c r="D75" s="9"/>
      <c r="E75" s="9"/>
      <c r="F75" s="22"/>
      <c r="G75" s="22"/>
      <c r="H75" s="22"/>
      <c r="I75" s="22"/>
    </row>
    <row r="76" spans="1:12" ht="47.25">
      <c r="A76" s="20" t="s">
        <v>78</v>
      </c>
      <c r="B76" s="25"/>
      <c r="C76" s="73" t="s">
        <v>104</v>
      </c>
      <c r="D76" s="9"/>
      <c r="E76" s="9"/>
      <c r="F76" s="22"/>
      <c r="G76" s="22"/>
      <c r="H76" s="22"/>
      <c r="I76" s="22"/>
    </row>
    <row r="77" spans="1:12" ht="15.75">
      <c r="A77" s="26" t="s">
        <v>79</v>
      </c>
      <c r="B77" s="27"/>
      <c r="C77" s="76"/>
      <c r="D77" s="26"/>
      <c r="E77" s="26"/>
      <c r="F77" s="28"/>
      <c r="G77" s="28"/>
      <c r="H77" s="28"/>
      <c r="I77" s="28"/>
    </row>
    <row r="78" spans="1:12" ht="15.75">
      <c r="A78" s="29"/>
      <c r="B78" s="25"/>
      <c r="C78" s="73" t="s">
        <v>104</v>
      </c>
      <c r="D78" s="9"/>
      <c r="E78" s="9"/>
      <c r="F78" s="22"/>
      <c r="G78" s="22"/>
      <c r="H78" s="22"/>
      <c r="I78" s="22"/>
    </row>
    <row r="79" spans="1:12" ht="31.5">
      <c r="A79" s="15" t="s">
        <v>80</v>
      </c>
      <c r="B79" s="30"/>
      <c r="C79" s="73" t="s">
        <v>104</v>
      </c>
      <c r="D79" s="9"/>
      <c r="E79" s="9"/>
      <c r="F79" s="22"/>
      <c r="G79" s="22"/>
      <c r="H79" s="22"/>
      <c r="I79" s="22"/>
    </row>
    <row r="80" spans="1:12" ht="31.5">
      <c r="A80" s="15" t="s">
        <v>81</v>
      </c>
      <c r="B80" s="25"/>
      <c r="C80" s="73" t="s">
        <v>104</v>
      </c>
      <c r="D80" s="9"/>
      <c r="E80" s="9"/>
      <c r="F80" s="22"/>
      <c r="G80" s="22"/>
      <c r="H80" s="22"/>
      <c r="I80" s="22"/>
    </row>
    <row r="81" spans="1:15" ht="47.25">
      <c r="A81" s="20" t="s">
        <v>82</v>
      </c>
      <c r="B81" s="25"/>
      <c r="C81" s="73" t="s">
        <v>104</v>
      </c>
      <c r="D81" s="9"/>
      <c r="E81" s="9"/>
      <c r="F81" s="22"/>
      <c r="G81" s="22"/>
      <c r="H81" s="22"/>
      <c r="I81" s="22"/>
    </row>
    <row r="82" spans="1:15" ht="47.25">
      <c r="A82" s="20" t="s">
        <v>83</v>
      </c>
      <c r="B82" s="25"/>
      <c r="C82" s="73" t="s">
        <v>104</v>
      </c>
      <c r="D82" s="9"/>
      <c r="E82" s="9"/>
      <c r="F82" s="22"/>
      <c r="G82" s="22"/>
      <c r="H82" s="22"/>
      <c r="I82" s="22"/>
    </row>
    <row r="83" spans="1:15" ht="31.5">
      <c r="A83" s="15" t="s">
        <v>84</v>
      </c>
      <c r="B83" s="25"/>
      <c r="C83" s="73" t="s">
        <v>104</v>
      </c>
      <c r="D83" s="9"/>
      <c r="E83" s="9"/>
      <c r="F83" s="22"/>
      <c r="G83" s="22"/>
      <c r="H83" s="22"/>
      <c r="I83" s="22"/>
    </row>
    <row r="84" spans="1:15" ht="31.5">
      <c r="A84" s="20" t="s">
        <v>85</v>
      </c>
      <c r="B84" s="25"/>
      <c r="C84" s="73" t="s">
        <v>104</v>
      </c>
      <c r="D84" s="9"/>
      <c r="E84" s="9"/>
      <c r="F84" s="22"/>
      <c r="G84" s="22"/>
      <c r="H84" s="22"/>
      <c r="I84" s="22"/>
    </row>
    <row r="85" spans="1:15" ht="31.5">
      <c r="A85" s="20" t="s">
        <v>86</v>
      </c>
      <c r="B85" s="25"/>
      <c r="C85" s="73" t="s">
        <v>104</v>
      </c>
      <c r="D85" s="9"/>
      <c r="E85" s="9"/>
      <c r="F85" s="22"/>
      <c r="G85" s="22"/>
      <c r="H85" s="22"/>
      <c r="I85" s="22"/>
    </row>
    <row r="86" spans="1:15" ht="31.5">
      <c r="A86" s="15" t="s">
        <v>87</v>
      </c>
      <c r="B86" s="25"/>
      <c r="C86" s="73" t="s">
        <v>104</v>
      </c>
      <c r="D86" s="9"/>
      <c r="E86" s="9"/>
      <c r="F86" s="22"/>
      <c r="G86" s="22"/>
      <c r="H86" s="22"/>
      <c r="I86" s="22"/>
    </row>
    <row r="87" spans="1:15" ht="47.25">
      <c r="A87" s="20" t="s">
        <v>88</v>
      </c>
      <c r="B87" s="25"/>
      <c r="C87" s="73" t="s">
        <v>104</v>
      </c>
      <c r="D87" s="9"/>
      <c r="E87" s="9"/>
      <c r="F87" s="22"/>
      <c r="G87" s="22"/>
      <c r="H87" s="22"/>
      <c r="I87" s="22"/>
    </row>
    <row r="88" spans="1:15" ht="31.5">
      <c r="A88" s="26" t="s">
        <v>89</v>
      </c>
      <c r="B88" s="27"/>
      <c r="C88" s="70"/>
      <c r="D88" s="27"/>
      <c r="E88" s="27"/>
      <c r="F88" s="31"/>
      <c r="G88" s="31"/>
      <c r="H88" s="31"/>
      <c r="I88" s="31"/>
      <c r="J88" s="31"/>
      <c r="K88" s="31"/>
      <c r="L88" s="66"/>
    </row>
    <row r="89" spans="1:15" ht="31.5">
      <c r="A89" s="32" t="s">
        <v>90</v>
      </c>
      <c r="B89" s="33">
        <v>1145338708.48</v>
      </c>
      <c r="C89" s="77" t="e">
        <f t="shared" ref="C89:J89" si="14">C12+C19+C29+C55</f>
        <v>#VALUE!</v>
      </c>
      <c r="D89" s="33">
        <f t="shared" si="14"/>
        <v>23636613.969999999</v>
      </c>
      <c r="E89" s="33">
        <f t="shared" si="14"/>
        <v>14032368.02</v>
      </c>
      <c r="F89" s="33">
        <f t="shared" si="14"/>
        <v>21052787.509999998</v>
      </c>
      <c r="G89" s="33">
        <f t="shared" si="14"/>
        <v>17054144.18</v>
      </c>
      <c r="H89" s="33">
        <f>H12+H19+H29+H55</f>
        <v>10409112.859999999</v>
      </c>
      <c r="I89" s="33">
        <f t="shared" si="14"/>
        <v>20127446.440000001</v>
      </c>
      <c r="J89" s="33">
        <f t="shared" si="14"/>
        <v>18081875.66</v>
      </c>
      <c r="K89" s="33">
        <f>K12+K19+K29+K55</f>
        <v>14523323.859999999</v>
      </c>
      <c r="L89" s="33">
        <f>L12+L19+L29+L55</f>
        <v>18634144.280000001</v>
      </c>
      <c r="M89" s="33">
        <f>M12+M19+M29+M55</f>
        <v>0</v>
      </c>
      <c r="N89" s="33">
        <f>N12+N19+N29+N55</f>
        <v>0</v>
      </c>
      <c r="O89" s="33">
        <f>O12+O19+O29+O55</f>
        <v>0</v>
      </c>
    </row>
    <row r="90" spans="1:15" ht="15.75">
      <c r="A90" s="9"/>
      <c r="B90" s="34"/>
      <c r="C90" s="71"/>
      <c r="D90" s="35"/>
      <c r="E90" s="35"/>
    </row>
    <row r="91" spans="1:15" ht="15.75">
      <c r="A91" s="9"/>
      <c r="B91" s="10"/>
      <c r="C91" s="71"/>
      <c r="D91" s="35"/>
      <c r="E91" s="35"/>
    </row>
    <row r="92" spans="1:15" ht="15.75">
      <c r="A92" s="9"/>
      <c r="B92" s="10"/>
      <c r="C92" s="71"/>
      <c r="D92" s="35"/>
      <c r="E92" s="35"/>
    </row>
    <row r="93" spans="1:15" ht="15.75">
      <c r="A93" s="9"/>
      <c r="B93" s="10"/>
      <c r="C93" s="71"/>
      <c r="D93" s="35"/>
      <c r="E93" s="35"/>
    </row>
    <row r="94" spans="1:15" ht="15.75">
      <c r="A94" s="36" t="s">
        <v>108</v>
      </c>
      <c r="B94" s="37"/>
      <c r="C94" s="78"/>
      <c r="D94" s="35"/>
      <c r="E94" s="35"/>
    </row>
    <row r="95" spans="1:15" ht="15.75">
      <c r="A95" s="35"/>
      <c r="B95" s="38"/>
      <c r="D95" s="35"/>
      <c r="E95" s="35"/>
    </row>
    <row r="96" spans="1:15" ht="15.75">
      <c r="A96" s="35"/>
      <c r="B96" s="38"/>
      <c r="D96" s="35"/>
      <c r="E96" s="35"/>
    </row>
    <row r="97" spans="1:15" ht="15.75">
      <c r="A97" s="35"/>
      <c r="B97" s="38"/>
      <c r="D97" s="35"/>
      <c r="E97" s="35"/>
    </row>
    <row r="98" spans="1:15" ht="15.75">
      <c r="A98" s="35"/>
      <c r="B98" s="38"/>
      <c r="D98" s="35"/>
      <c r="E98" s="35"/>
    </row>
    <row r="99" spans="1:15" ht="15.75">
      <c r="A99" s="9"/>
      <c r="B99" s="38"/>
      <c r="D99" s="39"/>
      <c r="E99" s="39"/>
      <c r="F99" s="4" t="s">
        <v>97</v>
      </c>
    </row>
    <row r="100" spans="1:15" s="2" customFormat="1">
      <c r="A100" s="2" t="s">
        <v>109</v>
      </c>
      <c r="C100" s="80" t="s">
        <v>110</v>
      </c>
      <c r="D100" s="67"/>
      <c r="E100" s="40" t="s">
        <v>119</v>
      </c>
      <c r="F100" s="40"/>
      <c r="G100" s="40"/>
      <c r="L100" s="40"/>
      <c r="M100" s="40"/>
      <c r="N100" s="40"/>
      <c r="O100" s="40"/>
    </row>
    <row r="101" spans="1:15" s="2" customFormat="1">
      <c r="C101" s="80"/>
      <c r="E101" s="40"/>
      <c r="F101" s="40"/>
      <c r="G101" s="40"/>
      <c r="L101" s="40"/>
      <c r="M101" s="40"/>
      <c r="N101" s="40"/>
      <c r="O101" s="40"/>
    </row>
    <row r="102" spans="1:15" s="2" customFormat="1">
      <c r="A102" s="41"/>
      <c r="C102" s="82"/>
      <c r="D102" s="41"/>
      <c r="E102" s="42"/>
      <c r="F102" s="40"/>
      <c r="G102" s="40"/>
      <c r="L102" s="40"/>
      <c r="M102" s="40"/>
      <c r="N102" s="40"/>
      <c r="O102" s="40"/>
    </row>
    <row r="103" spans="1:15" s="2" customFormat="1">
      <c r="A103" s="67" t="s">
        <v>115</v>
      </c>
      <c r="C103" s="80" t="s">
        <v>123</v>
      </c>
      <c r="E103" s="40" t="s">
        <v>120</v>
      </c>
      <c r="F103" s="40"/>
      <c r="G103" s="40"/>
      <c r="L103" s="40"/>
      <c r="M103" s="40"/>
      <c r="N103" s="40"/>
      <c r="O103" s="40"/>
    </row>
    <row r="104" spans="1:15" s="2" customFormat="1">
      <c r="A104" s="2" t="s">
        <v>111</v>
      </c>
      <c r="C104" s="80" t="s">
        <v>124</v>
      </c>
      <c r="D104" s="67"/>
      <c r="E104" s="40" t="s">
        <v>121</v>
      </c>
      <c r="F104" s="40"/>
      <c r="G104" s="40"/>
      <c r="L104" s="40"/>
      <c r="M104" s="40"/>
      <c r="N104" s="40"/>
      <c r="O104" s="40"/>
    </row>
    <row r="105" spans="1:15" ht="15.75">
      <c r="A105" s="35"/>
      <c r="B105" s="38"/>
      <c r="D105" s="35"/>
      <c r="E105" s="35"/>
    </row>
    <row r="106" spans="1:15" ht="15.75">
      <c r="A106" s="35"/>
      <c r="B106" s="38"/>
      <c r="D106" s="35"/>
      <c r="E106" s="35"/>
    </row>
  </sheetData>
  <pageMargins left="0.11811023622047245" right="0.15748031496062992" top="0.31496062992125984" bottom="0.47244094488188981" header="0.11811023622047245" footer="0.11811023622047245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2024-10-07T15:22:37Z</cp:lastPrinted>
  <dcterms:created xsi:type="dcterms:W3CDTF">2018-04-17T18:57:00Z</dcterms:created>
  <dcterms:modified xsi:type="dcterms:W3CDTF">2024-10-07T16:53:27Z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3FD74F8C3B8D41E99F4A747E5FA15E77</vt:lpwstr>
  </property>
  <property fmtid="{D5CDD505-2E9C-101B-9397-08002B2CF9AE}" pid="3" name="KSOProductBuildVer">
    <vt:lpwstr>1033-11.2.0.11516</vt:lpwstr>
  </property>
</Properties>
</file>