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Johanny\Documentos 2021\Contabilidad\Noviembre 2021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7" i="1" l="1"/>
  <c r="E315" i="1"/>
  <c r="E312" i="1"/>
  <c r="E299" i="1"/>
  <c r="E296" i="1"/>
  <c r="E294" i="1"/>
  <c r="E292" i="1"/>
  <c r="E289" i="1"/>
  <c r="E282" i="1"/>
  <c r="E280" i="1"/>
  <c r="E274" i="1"/>
  <c r="E272" i="1"/>
  <c r="E270" i="1"/>
  <c r="E260" i="1"/>
  <c r="E255" i="1"/>
  <c r="E252" i="1"/>
  <c r="E250" i="1"/>
  <c r="E246" i="1"/>
  <c r="E241" i="1"/>
  <c r="E239" i="1"/>
  <c r="E233" i="1"/>
  <c r="E228" i="1"/>
  <c r="E226" i="1"/>
  <c r="E222" i="1"/>
  <c r="E216" i="1"/>
  <c r="E214" i="1"/>
  <c r="E212" i="1"/>
  <c r="E205" i="1"/>
  <c r="E203" i="1"/>
  <c r="E194" i="1"/>
  <c r="E192" i="1"/>
  <c r="E189" i="1"/>
  <c r="E186" i="1"/>
  <c r="E183" i="1"/>
  <c r="E181" i="1"/>
  <c r="E179" i="1"/>
  <c r="E176" i="1"/>
  <c r="E168" i="1"/>
  <c r="E165" i="1"/>
  <c r="E161" i="1"/>
  <c r="E157" i="1"/>
  <c r="E155" i="1"/>
  <c r="E151" i="1"/>
  <c r="E149" i="1"/>
  <c r="E146" i="1"/>
  <c r="E138" i="1"/>
  <c r="E134" i="1"/>
  <c r="E132" i="1"/>
  <c r="E129" i="1"/>
  <c r="E122" i="1"/>
  <c r="E119" i="1"/>
  <c r="E117" i="1"/>
  <c r="E114" i="1"/>
  <c r="E105" i="1"/>
  <c r="E103" i="1"/>
  <c r="E101" i="1"/>
  <c r="E98" i="1"/>
  <c r="E95" i="1"/>
  <c r="E91" i="1"/>
  <c r="E89" i="1"/>
  <c r="E79" i="1"/>
  <c r="E75" i="1"/>
  <c r="E63" i="1"/>
  <c r="E54" i="1"/>
  <c r="E44" i="1"/>
  <c r="E42" i="1"/>
  <c r="E37" i="1"/>
  <c r="E34" i="1" l="1"/>
  <c r="E24" i="1"/>
</calcChain>
</file>

<file path=xl/sharedStrings.xml><?xml version="1.0" encoding="utf-8"?>
<sst xmlns="http://schemas.openxmlformats.org/spreadsheetml/2006/main" count="714" uniqueCount="496">
  <si>
    <t xml:space="preserve">República Dominicana </t>
  </si>
  <si>
    <t>SERVICIO NACIONAL DE SALUD</t>
  </si>
  <si>
    <t xml:space="preserve">Santo Domingo, D.N. </t>
  </si>
  <si>
    <t xml:space="preserve">FECHA </t>
  </si>
  <si>
    <t>NCF</t>
  </si>
  <si>
    <t>SUPLIDOR</t>
  </si>
  <si>
    <t>DETALLES</t>
  </si>
  <si>
    <t>TOTAL</t>
  </si>
  <si>
    <t>A &amp; S IMPORTADORA MEDICA,S.R.L.</t>
  </si>
  <si>
    <t>KETORALACO 30MG AMP</t>
  </si>
  <si>
    <t xml:space="preserve">AGUA PLANET AZUL, S.A. </t>
  </si>
  <si>
    <t>ANEST, S.R.L.</t>
  </si>
  <si>
    <t>BARUC PHARMA, S.R.L.</t>
  </si>
  <si>
    <t xml:space="preserve">SOL. SALINA </t>
  </si>
  <si>
    <t>DICLOXACILINA 500MG</t>
  </si>
  <si>
    <t>BIO NOVA S.R.L.</t>
  </si>
  <si>
    <t>FILTRO PED. FRES FX PAED 0.2 M2</t>
  </si>
  <si>
    <t>SANGRE DE CARNERO</t>
  </si>
  <si>
    <t>CARIBBEAN INTEGRATED SOLUCIONS</t>
  </si>
  <si>
    <t xml:space="preserve">GUANTE DE EXAMEN MEDIUN </t>
  </si>
  <si>
    <t>CIENCIA Y TECNOLOGIA Y CONSULTA</t>
  </si>
  <si>
    <t>CRISTALIA DOMINICANA, SRL</t>
  </si>
  <si>
    <t>CRUZ AYALA, S.R.L.</t>
  </si>
  <si>
    <t>NALBUFINA GRAY 10MG/ML</t>
  </si>
  <si>
    <t>D IVAN IMPORT, SRL.</t>
  </si>
  <si>
    <t xml:space="preserve">ALIMENTOS VARIOS </t>
  </si>
  <si>
    <t xml:space="preserve">DE LEON Y ASOCIADOS </t>
  </si>
  <si>
    <t>ELIZABETH HERNANDEZ</t>
  </si>
  <si>
    <t>SOL. MIXTA 0.33%</t>
  </si>
  <si>
    <t xml:space="preserve">CANULAS DE ASPIRAR </t>
  </si>
  <si>
    <t>FERNANDO ANTONIO BONILLA DIAZ</t>
  </si>
  <si>
    <t xml:space="preserve">FRANCIA GOMEZ CABRAL </t>
  </si>
  <si>
    <t>FRIFARMA</t>
  </si>
  <si>
    <t>CLARITROMICINA 500MG</t>
  </si>
  <si>
    <t>INDUVECA, S.A.</t>
  </si>
  <si>
    <t>B1500000261</t>
  </si>
  <si>
    <t>MACROTECH FARMACEUTICA, S.R.L.</t>
  </si>
  <si>
    <t xml:space="preserve">MEDISOL, S.A. </t>
  </si>
  <si>
    <t>NINGG COMPANY, S.R.L.</t>
  </si>
  <si>
    <t>PRODUCTOS Y VEG. GUZMAN UREÑA, S.R.L.-</t>
  </si>
  <si>
    <t>B1500000085</t>
  </si>
  <si>
    <t xml:space="preserve">MAT. MED. Q. </t>
  </si>
  <si>
    <t xml:space="preserve">SANDRY GOMEZ RODRIGUEZ </t>
  </si>
  <si>
    <t>SEAN DOMINICANA</t>
  </si>
  <si>
    <t>NIRZOLID</t>
  </si>
  <si>
    <t xml:space="preserve">SERVICIO GRAFICOS TITO </t>
  </si>
  <si>
    <t>SET MEDICAL, S.R.L.</t>
  </si>
  <si>
    <t>VASELINA SOLIDA TARRO 3.5KG</t>
  </si>
  <si>
    <t>SILVER PHARMA S.R.L.</t>
  </si>
  <si>
    <t>COLISTINA 100MG</t>
  </si>
  <si>
    <t>SSP SERVI SALUD PREMIUM, S.R.L.</t>
  </si>
  <si>
    <t>POLID VIOLET 6-0 75CM</t>
  </si>
  <si>
    <t>SUED &amp; FARGESA S.R.L.</t>
  </si>
  <si>
    <t xml:space="preserve">SANDOSTATIN 0.1MG CJ/X5 AMP </t>
  </si>
  <si>
    <t>B1500000255</t>
  </si>
  <si>
    <t>SURGIPHARMA S.R.L.</t>
  </si>
  <si>
    <t>TONER DEPOT INTERNACIONAL, S.R.L.</t>
  </si>
  <si>
    <t>ULTRALAB</t>
  </si>
  <si>
    <t>VARGAS PEÑA MULTI SERVICIOS</t>
  </si>
  <si>
    <t>B1500000075</t>
  </si>
  <si>
    <t>Preparado Por:</t>
  </si>
  <si>
    <t xml:space="preserve">Licda. Gladys Merecdes Paulino </t>
  </si>
  <si>
    <t>Contadora</t>
  </si>
  <si>
    <t xml:space="preserve">HOSPITAL PEDIATRICO DR. ROBERT REID CABRAL </t>
  </si>
  <si>
    <t xml:space="preserve">METIL PREDMISOLONA </t>
  </si>
  <si>
    <t>B1500000872</t>
  </si>
  <si>
    <t>METIL</t>
  </si>
  <si>
    <t>AGUA BOTELLONES</t>
  </si>
  <si>
    <t>B1500000941</t>
  </si>
  <si>
    <t>AMIPHARMA DOMINICANA, S.R.L.</t>
  </si>
  <si>
    <t>PUNTA DE RADIO FRECUENCIA</t>
  </si>
  <si>
    <t>MIDAZOLAM 15MG</t>
  </si>
  <si>
    <t>B1500002459</t>
  </si>
  <si>
    <t>MINOTON</t>
  </si>
  <si>
    <t xml:space="preserve">INTERLAB KIT HOMOGLOBINA </t>
  </si>
  <si>
    <t>EDAN 15 CALIBRADOR</t>
  </si>
  <si>
    <t xml:space="preserve">CEFTRIAXONA 1GR VIAL </t>
  </si>
  <si>
    <t>B1500000274</t>
  </si>
  <si>
    <t>B1500000441</t>
  </si>
  <si>
    <t>MIDASOLAN 15MG</t>
  </si>
  <si>
    <t>B1500000290</t>
  </si>
  <si>
    <t xml:space="preserve">PRINTER </t>
  </si>
  <si>
    <t>DISTRIBUIDORA JUMELLES</t>
  </si>
  <si>
    <t>CINTA D/ESTERIZACION</t>
  </si>
  <si>
    <t>KEPPRA IV 500MG/5ML</t>
  </si>
  <si>
    <t xml:space="preserve">FARNASA </t>
  </si>
  <si>
    <t xml:space="preserve">FUNDAS ROJAS </t>
  </si>
  <si>
    <t>B1500000331</t>
  </si>
  <si>
    <t xml:space="preserve">ARROZ </t>
  </si>
  <si>
    <t>HAUSPITAL,SRL.</t>
  </si>
  <si>
    <t>MICROGOTERO CON BURETA</t>
  </si>
  <si>
    <t>HEMOTEST</t>
  </si>
  <si>
    <t xml:space="preserve">PORTA OBJETO ESMERILADO </t>
  </si>
  <si>
    <t>CATETE</t>
  </si>
  <si>
    <t>HOSPIFAR S.R.L.</t>
  </si>
  <si>
    <t>SOL SALINA 0.9% 100ML</t>
  </si>
  <si>
    <t xml:space="preserve">MAYONESA </t>
  </si>
  <si>
    <t>PAPEL TOALLA GABIOTA</t>
  </si>
  <si>
    <t xml:space="preserve">INVERSIONES Y NEGOCIOS </t>
  </si>
  <si>
    <t>TUBO MORADO 1ML</t>
  </si>
  <si>
    <t>LINDE GAS DOMINICANA</t>
  </si>
  <si>
    <t>CARGA DE OXIGENO</t>
  </si>
  <si>
    <t xml:space="preserve">MANAFOL </t>
  </si>
  <si>
    <t>MINYETTY PREST CONTROL</t>
  </si>
  <si>
    <t>CONTROL DE PLAGAS</t>
  </si>
  <si>
    <t>MORAMI S.R.L.</t>
  </si>
  <si>
    <t xml:space="preserve">VASO </t>
  </si>
  <si>
    <t xml:space="preserve">NEOMOL PARACETAMOL </t>
  </si>
  <si>
    <t>SOL. MIXTA 0.33% 1000 ML</t>
  </si>
  <si>
    <t>OSCAR A RENTA NEGRON</t>
  </si>
  <si>
    <t xml:space="preserve">SANDOSTATIN </t>
  </si>
  <si>
    <t>B1500004170</t>
  </si>
  <si>
    <t>PROCE-PLUS, S.R.L.</t>
  </si>
  <si>
    <t>PRODUCTOS CANO</t>
  </si>
  <si>
    <t>ALIMENTOS (PAN)</t>
  </si>
  <si>
    <t>B1500000522</t>
  </si>
  <si>
    <t>PROFARES S.R.L.</t>
  </si>
  <si>
    <t>ANFTERICINA</t>
  </si>
  <si>
    <t>RALANSA, EIRL</t>
  </si>
  <si>
    <t xml:space="preserve">DIFENHIDRAMINA </t>
  </si>
  <si>
    <t xml:space="preserve">ROJAS Y SERRANO </t>
  </si>
  <si>
    <t>RONAJUS FARMACEUTICA</t>
  </si>
  <si>
    <t>CIRCUITO P/VENTILADOR</t>
  </si>
  <si>
    <t xml:space="preserve">ROPEZ SUPPLIES, SRL </t>
  </si>
  <si>
    <t>B1500000321</t>
  </si>
  <si>
    <t>B1500000320</t>
  </si>
  <si>
    <t>MUSLO Y PECHUGA POLLO</t>
  </si>
  <si>
    <t xml:space="preserve">NIRZOLID </t>
  </si>
  <si>
    <t>B1500000786</t>
  </si>
  <si>
    <t>SERVIAMED DOMINICANA, S.R.L.</t>
  </si>
  <si>
    <t>PAPEL KRAFT</t>
  </si>
  <si>
    <t xml:space="preserve">KIT D/MANTENIMIENTO </t>
  </si>
  <si>
    <t>SERVICIOS D/MATERIALES GASTABLE MATERLEX SRL</t>
  </si>
  <si>
    <t>MASCARILLA DESECHABLE</t>
  </si>
  <si>
    <t>CLINDAMICINA</t>
  </si>
  <si>
    <t>PRINOSI JARB 100ML</t>
  </si>
  <si>
    <t>SUPLIDORES MEDICOS COMERCIALES</t>
  </si>
  <si>
    <t>PENDIENTE</t>
  </si>
  <si>
    <t>B1500000263</t>
  </si>
  <si>
    <t>B1500000267</t>
  </si>
  <si>
    <t>B1500000256</t>
  </si>
  <si>
    <t>B1500000259</t>
  </si>
  <si>
    <t>B1500000258</t>
  </si>
  <si>
    <t>B1500000057</t>
  </si>
  <si>
    <t>B1500000059</t>
  </si>
  <si>
    <t>B1500000060</t>
  </si>
  <si>
    <t xml:space="preserve">METIL PREDNISOLONA </t>
  </si>
  <si>
    <t>NEOBAC 15GR CREMA</t>
  </si>
  <si>
    <t xml:space="preserve">TINTA HP 278 NEGRA </t>
  </si>
  <si>
    <t>MEDICA EASYLTE NA/K/CL</t>
  </si>
  <si>
    <t xml:space="preserve">CONSOLA CONFORTME </t>
  </si>
  <si>
    <t>B1500000074</t>
  </si>
  <si>
    <t xml:space="preserve">MATERIAL FERRETERO VARIOS </t>
  </si>
  <si>
    <t xml:space="preserve">Estados de cuenta de los suplidores </t>
  </si>
  <si>
    <t>B1500000982</t>
  </si>
  <si>
    <t>B1500000891</t>
  </si>
  <si>
    <t>B1500000900</t>
  </si>
  <si>
    <t>B1500000903</t>
  </si>
  <si>
    <t>B1500000911</t>
  </si>
  <si>
    <t>B1500000922</t>
  </si>
  <si>
    <t>B1500000927</t>
  </si>
  <si>
    <t>B1500000916</t>
  </si>
  <si>
    <t>B1500000932</t>
  </si>
  <si>
    <t>B1500096610</t>
  </si>
  <si>
    <t>B1500095961</t>
  </si>
  <si>
    <t>B1500095969</t>
  </si>
  <si>
    <t>B1500095981</t>
  </si>
  <si>
    <t>B1500095988</t>
  </si>
  <si>
    <t>B1500095997</t>
  </si>
  <si>
    <t>B1500096005</t>
  </si>
  <si>
    <t>B1500097415</t>
  </si>
  <si>
    <t>B1500097425</t>
  </si>
  <si>
    <t>B1500003454</t>
  </si>
  <si>
    <t>B1500003473</t>
  </si>
  <si>
    <t>B1500002494</t>
  </si>
  <si>
    <t>B1500002518</t>
  </si>
  <si>
    <t>B1500002526</t>
  </si>
  <si>
    <t>B1500002540</t>
  </si>
  <si>
    <t>B1500000244</t>
  </si>
  <si>
    <t>B1500000133</t>
  </si>
  <si>
    <t>B1500000134</t>
  </si>
  <si>
    <t>B1500000135</t>
  </si>
  <si>
    <t>B1500000136</t>
  </si>
  <si>
    <t>B1500000137</t>
  </si>
  <si>
    <t>B1500000138</t>
  </si>
  <si>
    <t>B1500000139</t>
  </si>
  <si>
    <t>B1500000140</t>
  </si>
  <si>
    <t>B1500000141</t>
  </si>
  <si>
    <t>B1500007495</t>
  </si>
  <si>
    <t>B1500007530</t>
  </si>
  <si>
    <t>B1500007494</t>
  </si>
  <si>
    <t>B1500007500</t>
  </si>
  <si>
    <t>B1500007441</t>
  </si>
  <si>
    <t>B1500007635</t>
  </si>
  <si>
    <t>B1500007636</t>
  </si>
  <si>
    <t>B1500007627</t>
  </si>
  <si>
    <t>B1500022462</t>
  </si>
  <si>
    <t>B1500023331</t>
  </si>
  <si>
    <t>B1500023441</t>
  </si>
  <si>
    <t>B1500023471</t>
  </si>
  <si>
    <t>B1500023578</t>
  </si>
  <si>
    <t>B1500023559</t>
  </si>
  <si>
    <t>B1500023598</t>
  </si>
  <si>
    <t>B1500023757</t>
  </si>
  <si>
    <t>B1500023785</t>
  </si>
  <si>
    <t>B1500023848</t>
  </si>
  <si>
    <t>B1500001321</t>
  </si>
  <si>
    <t>B1500001327</t>
  </si>
  <si>
    <t>B1500001336</t>
  </si>
  <si>
    <t>B1500000058</t>
  </si>
  <si>
    <t>B1500000061</t>
  </si>
  <si>
    <t>B1500001475</t>
  </si>
  <si>
    <t>B1500001506</t>
  </si>
  <si>
    <t>B1500001521</t>
  </si>
  <si>
    <t>B1500001535</t>
  </si>
  <si>
    <t>B1500001536</t>
  </si>
  <si>
    <t>B1500004174</t>
  </si>
  <si>
    <t>B1500108211-108212
108209-108208</t>
  </si>
  <si>
    <t>B1500000488</t>
  </si>
  <si>
    <t>B1500000489</t>
  </si>
  <si>
    <t>B1500003931</t>
  </si>
  <si>
    <t>B1500000293</t>
  </si>
  <si>
    <t>B1500000292</t>
  </si>
  <si>
    <t>B1500000281</t>
  </si>
  <si>
    <t>B1500000894</t>
  </si>
  <si>
    <t>B1500000333</t>
  </si>
  <si>
    <t>B1500000334</t>
  </si>
  <si>
    <t>B1500000336</t>
  </si>
  <si>
    <t>B1500002402</t>
  </si>
  <si>
    <t>B1500000300</t>
  </si>
  <si>
    <t>B1500000302</t>
  </si>
  <si>
    <t>B1500000305</t>
  </si>
  <si>
    <t>B1500000454</t>
  </si>
  <si>
    <t>B1500000468</t>
  </si>
  <si>
    <t>B1500000463</t>
  </si>
  <si>
    <t>B1500000357</t>
  </si>
  <si>
    <t>B1500000360</t>
  </si>
  <si>
    <t>B1500002037</t>
  </si>
  <si>
    <t>B1500002052</t>
  </si>
  <si>
    <t>B1500002078</t>
  </si>
  <si>
    <t>B1500002079</t>
  </si>
  <si>
    <t>B1500002098</t>
  </si>
  <si>
    <t>B1500002142</t>
  </si>
  <si>
    <t>B1500000295</t>
  </si>
  <si>
    <t>B1500001566</t>
  </si>
  <si>
    <t>B1500001682</t>
  </si>
  <si>
    <t>B1500001693</t>
  </si>
  <si>
    <t>B1500001720</t>
  </si>
  <si>
    <t>B1500003657</t>
  </si>
  <si>
    <t>B1500003654</t>
  </si>
  <si>
    <t>B1500003666</t>
  </si>
  <si>
    <t>B1500003694</t>
  </si>
  <si>
    <t>B1500003698</t>
  </si>
  <si>
    <t>B1500003697</t>
  </si>
  <si>
    <t>B1500003700</t>
  </si>
  <si>
    <t>B1500000442</t>
  </si>
  <si>
    <t>B1500007177</t>
  </si>
  <si>
    <t>B1500224739</t>
  </si>
  <si>
    <t>B1500224740</t>
  </si>
  <si>
    <t>B1500224738</t>
  </si>
  <si>
    <t>B1500000130</t>
  </si>
  <si>
    <t>B1500001193</t>
  </si>
  <si>
    <t>B1500001196</t>
  </si>
  <si>
    <t>B1500001210</t>
  </si>
  <si>
    <t>B1500003821</t>
  </si>
  <si>
    <t>B1500003860</t>
  </si>
  <si>
    <t>B1500003890</t>
  </si>
  <si>
    <t>B1500005019</t>
  </si>
  <si>
    <t>B1500004976</t>
  </si>
  <si>
    <t>B1500004670</t>
  </si>
  <si>
    <t>B1500004673</t>
  </si>
  <si>
    <t>B1500004676</t>
  </si>
  <si>
    <t>B1500004677</t>
  </si>
  <si>
    <t>B1500004715</t>
  </si>
  <si>
    <t>B1500004721</t>
  </si>
  <si>
    <t>B1500004682</t>
  </si>
  <si>
    <t>B1500000359</t>
  </si>
  <si>
    <t>B1500000364</t>
  </si>
  <si>
    <t>B1500000175</t>
  </si>
  <si>
    <t>B1500002254</t>
  </si>
  <si>
    <t>B1500002298</t>
  </si>
  <si>
    <t>B1500000084</t>
  </si>
  <si>
    <t>B1500004185</t>
  </si>
  <si>
    <t>B1500004222</t>
  </si>
  <si>
    <t>B1500051016</t>
  </si>
  <si>
    <t>B1500000260</t>
  </si>
  <si>
    <t>B1500000265</t>
  </si>
  <si>
    <t>B1500000493</t>
  </si>
  <si>
    <t>B1500000524</t>
  </si>
  <si>
    <t>B1500000527</t>
  </si>
  <si>
    <t>B1500000529</t>
  </si>
  <si>
    <t>B1500000525</t>
  </si>
  <si>
    <t>B1500000533</t>
  </si>
  <si>
    <t>B1500003570</t>
  </si>
  <si>
    <t>B1500000466</t>
  </si>
  <si>
    <t>B1500000783</t>
  </si>
  <si>
    <t>B1500000791</t>
  </si>
  <si>
    <t>B1500000785</t>
  </si>
  <si>
    <t>B1500000789</t>
  </si>
  <si>
    <t>B1500000492</t>
  </si>
  <si>
    <t>B1500000498</t>
  </si>
  <si>
    <t>B1500000500</t>
  </si>
  <si>
    <t>B1500000021</t>
  </si>
  <si>
    <t>B1500000332</t>
  </si>
  <si>
    <t>B1500000337</t>
  </si>
  <si>
    <t>B1500002426</t>
  </si>
  <si>
    <t>B1500002427</t>
  </si>
  <si>
    <t>B1500002443</t>
  </si>
  <si>
    <t>B1500002441</t>
  </si>
  <si>
    <t>B1500000826</t>
  </si>
  <si>
    <t>B1500000319</t>
  </si>
  <si>
    <t>B1500000327</t>
  </si>
  <si>
    <t>B1500000200</t>
  </si>
  <si>
    <t>B1500000380</t>
  </si>
  <si>
    <t>B1500000390</t>
  </si>
  <si>
    <t>B1500000852</t>
  </si>
  <si>
    <t>B1500000855</t>
  </si>
  <si>
    <t>B1500000856</t>
  </si>
  <si>
    <t>B1500011666</t>
  </si>
  <si>
    <t>B1500011593</t>
  </si>
  <si>
    <t>B1500011747</t>
  </si>
  <si>
    <t>B1500011714</t>
  </si>
  <si>
    <t>B1500011787</t>
  </si>
  <si>
    <t>B1500011839</t>
  </si>
  <si>
    <t>B1500011894</t>
  </si>
  <si>
    <t>B1500011893</t>
  </si>
  <si>
    <t>B1500011897</t>
  </si>
  <si>
    <t>B1500000374</t>
  </si>
  <si>
    <t>B1500000270</t>
  </si>
  <si>
    <t>B1500000272</t>
  </si>
  <si>
    <t>B1500000280</t>
  </si>
  <si>
    <t>B1500000278</t>
  </si>
  <si>
    <t>B1500003002</t>
  </si>
  <si>
    <t>B1500000068</t>
  </si>
  <si>
    <t>B1500000069</t>
  </si>
  <si>
    <t>B1500000071</t>
  </si>
  <si>
    <t>B1500000076</t>
  </si>
  <si>
    <t>B1500004367</t>
  </si>
  <si>
    <t>B0102347427</t>
  </si>
  <si>
    <t>B1500001717</t>
  </si>
  <si>
    <t>B1500001726</t>
  </si>
  <si>
    <t>B1500000099</t>
  </si>
  <si>
    <t>B1500000098</t>
  </si>
  <si>
    <t>B1500000100</t>
  </si>
  <si>
    <t>B1500000101</t>
  </si>
  <si>
    <t>B1500000104</t>
  </si>
  <si>
    <t>B1500000106</t>
  </si>
  <si>
    <t>B1500000108</t>
  </si>
  <si>
    <t>B1500000107</t>
  </si>
  <si>
    <t>B1500000109</t>
  </si>
  <si>
    <t>B1500000111</t>
  </si>
  <si>
    <t>B1500000110</t>
  </si>
  <si>
    <t>B1500002479</t>
  </si>
  <si>
    <t>B1500002498</t>
  </si>
  <si>
    <t>AUBRIMARC MEDICAL, S.R.L.</t>
  </si>
  <si>
    <t>BIO NUCLEAR, S.A.</t>
  </si>
  <si>
    <t>BIO-WIN,S.R.L.</t>
  </si>
  <si>
    <t>CAR-M GRUPO FARMACEUTICO,S.R.L.</t>
  </si>
  <si>
    <t xml:space="preserve">CLARO </t>
  </si>
  <si>
    <t>DARPRINT GRAFIC,S.R.L.</t>
  </si>
  <si>
    <t>HIDROMED,S.R.L.</t>
  </si>
  <si>
    <t>HOSPIRED,S.R.L.</t>
  </si>
  <si>
    <t>INDUSTRIAS BANILEJAS, S.A.S.</t>
  </si>
  <si>
    <t>LAMBDA DIAGNOSTICO, S.R.L.</t>
  </si>
  <si>
    <t>LETERAGO S.R.L.</t>
  </si>
  <si>
    <t>MEDLATIN DOMINICANA E.I.R.L.</t>
  </si>
  <si>
    <t xml:space="preserve">PHARMATECH </t>
  </si>
  <si>
    <t>SUMEC INVESTMENT,S.R.L.</t>
  </si>
  <si>
    <t>SUPLICEDEN S.R.L.</t>
  </si>
  <si>
    <t>SUPLIMED, S.R.L.</t>
  </si>
  <si>
    <t>TENDAMED, SRL</t>
  </si>
  <si>
    <t xml:space="preserve">TROPIGAS DOMINICANA, S.A. </t>
  </si>
  <si>
    <t>VENDIFAR, S.R.L.</t>
  </si>
  <si>
    <t>CITICOLINA 500MG</t>
  </si>
  <si>
    <t xml:space="preserve">ELECTRODOS </t>
  </si>
  <si>
    <t xml:space="preserve">ELECTRODO DESECHABLES </t>
  </si>
  <si>
    <t xml:space="preserve">MICROGOTEROS DE PRECISION </t>
  </si>
  <si>
    <t>MORFINA NEOCALMANS 20MG</t>
  </si>
  <si>
    <t>DOBUTAMINA GRAY 250 MGX20ML</t>
  </si>
  <si>
    <t xml:space="preserve">AMSORB PLUS </t>
  </si>
  <si>
    <t xml:space="preserve">NOREPINEFRINA GRAY IMG/4N </t>
  </si>
  <si>
    <t>CLORURO DE POTASIO 20% X100 AMPOLLAS</t>
  </si>
  <si>
    <t xml:space="preserve">GLUCONATO DE CALCIO </t>
  </si>
  <si>
    <t>SULFATO MAGNECIO 20% 10ML CJX100</t>
  </si>
  <si>
    <t>DESAMETAZONA 8MG</t>
  </si>
  <si>
    <t>MICROGOTERO PED. 100ML</t>
  </si>
  <si>
    <t>PARACETAMOL 10ML</t>
  </si>
  <si>
    <t>MINOTON/MINIDIL 20LITROS</t>
  </si>
  <si>
    <t>TRANSFER DE 150 ML</t>
  </si>
  <si>
    <t xml:space="preserve">EQUIPO DE TRANSFUCION </t>
  </si>
  <si>
    <t>TRANSFER DE 150ML</t>
  </si>
  <si>
    <t>HEMOCULTIVO PEDITARICO</t>
  </si>
  <si>
    <t>ALBUMINA AL 22%</t>
  </si>
  <si>
    <t xml:space="preserve">BRITALEX C/SOLVENTE </t>
  </si>
  <si>
    <t>LIQUIDO DEL SISTEMA A A25</t>
  </si>
  <si>
    <t>INTERLAB MICROEM CONTROL HB</t>
  </si>
  <si>
    <t>BILIRRUBINA DIRECTA DPD 160T</t>
  </si>
  <si>
    <t>LIQUIDO SISTEMA A25</t>
  </si>
  <si>
    <t>FILTRO PED. FRES FX PAED 0.2M2</t>
  </si>
  <si>
    <t>SWEAT-CHECK MACRODUT KIT 6T</t>
  </si>
  <si>
    <t xml:space="preserve">SERVICIO </t>
  </si>
  <si>
    <t>MASCARILLA KN95</t>
  </si>
  <si>
    <t>MASCARILLA KM95</t>
  </si>
  <si>
    <t xml:space="preserve">MICOGOTERO </t>
  </si>
  <si>
    <t xml:space="preserve">NALBUFINA HCL 10MG </t>
  </si>
  <si>
    <t xml:space="preserve">MIDAZOLAN 15MG </t>
  </si>
  <si>
    <t>HCV RAPID TEST</t>
  </si>
  <si>
    <t>FLUMAZENIL 0.1MG/ML</t>
  </si>
  <si>
    <t xml:space="preserve">BUFIGEN </t>
  </si>
  <si>
    <t>CUCHARAS DESECHABLES 40/25</t>
  </si>
  <si>
    <t xml:space="preserve">MAT. DE OFICINA VARIOS </t>
  </si>
  <si>
    <t xml:space="preserve">MASCARILLA CIRUJANO </t>
  </si>
  <si>
    <t>MASCARILLA CIRUJANO C/50</t>
  </si>
  <si>
    <t xml:space="preserve">COVID-19 QUICK </t>
  </si>
  <si>
    <t>ONE STEP 40 TEST ABONO</t>
  </si>
  <si>
    <t xml:space="preserve">ANTIGENO COVID-19 25 TEST </t>
  </si>
  <si>
    <t xml:space="preserve">TIRILLA DE ORINA </t>
  </si>
  <si>
    <t>FRASCO DE YODO</t>
  </si>
  <si>
    <t>FLUCONAZOL 200MG</t>
  </si>
  <si>
    <t>METIL PREDNISOLONA 500MG</t>
  </si>
  <si>
    <t>CITRATO DE CAFEINA 3ML</t>
  </si>
  <si>
    <t xml:space="preserve">MILRINONA </t>
  </si>
  <si>
    <t xml:space="preserve">ANFOTERAPIA </t>
  </si>
  <si>
    <t xml:space="preserve">MICROGOTERO DE PRECISION CON BURETRA </t>
  </si>
  <si>
    <t>SAL PELLET TRU-SOFT</t>
  </si>
  <si>
    <t>CATETE VENOSO CENTRAL 4FX13</t>
  </si>
  <si>
    <t>SOLUCION SALINA 0.9%</t>
  </si>
  <si>
    <t>HILOS (VARIOS)</t>
  </si>
  <si>
    <t>NALBUFILINA 10 mg/ml</t>
  </si>
  <si>
    <t>SONDA ALIMENTACION EN PVC NO.8</t>
  </si>
  <si>
    <t>SOL. SALINA 0.69%</t>
  </si>
  <si>
    <t>SONDA NASOGASTRICA #10</t>
  </si>
  <si>
    <t>ELECTRODOS DESECHABLES PAQ/50</t>
  </si>
  <si>
    <t>HILO CROMICO NO.5-0</t>
  </si>
  <si>
    <t xml:space="preserve">SANTAL CONCTEL DE NECTARES </t>
  </si>
  <si>
    <t>SANTAL NECTAR PERA 200ML</t>
  </si>
  <si>
    <t xml:space="preserve">ALBUMINA HUMANA </t>
  </si>
  <si>
    <t xml:space="preserve">CARTRIDGE 600 EXIAS </t>
  </si>
  <si>
    <t>DERINOEV 500MG/5ML</t>
  </si>
  <si>
    <t>DERINOE IV INY X 5AMP 5ML</t>
  </si>
  <si>
    <t xml:space="preserve">OXIGENO LIQUEIDO MED </t>
  </si>
  <si>
    <t xml:space="preserve">BAJANTE DE INFUSION CONTINU-FLO </t>
  </si>
  <si>
    <t>SEVOFLORANE 250ML</t>
  </si>
  <si>
    <t>PRISMA BGK</t>
  </si>
  <si>
    <t>BAJANTE D/BURETA 150ML</t>
  </si>
  <si>
    <t xml:space="preserve">COPAGO POR AUTORIZACION SERVICIOS </t>
  </si>
  <si>
    <t xml:space="preserve">SERVICIO COPAGO POR AUTORIZACION </t>
  </si>
  <si>
    <t>AMIKACINA 500MG</t>
  </si>
  <si>
    <t>PAMDOL 300MG</t>
  </si>
  <si>
    <t>SONDA DE ALIEMNTACION #6</t>
  </si>
  <si>
    <t>DEXAMETAZONA 4MG</t>
  </si>
  <si>
    <t xml:space="preserve">HILO (VARIOS) </t>
  </si>
  <si>
    <t>FUROSEMIDA 20MG</t>
  </si>
  <si>
    <t>SONDAS</t>
  </si>
  <si>
    <t>ESPARADRAPO BASE SEDA C/6</t>
  </si>
  <si>
    <t>MESA CENTRAL DE CRISTAL</t>
  </si>
  <si>
    <t xml:space="preserve">CLORO LIQ. P/LIMPIEZA </t>
  </si>
  <si>
    <t>FOLDER MANILA 8 12X11 CJ 100</t>
  </si>
  <si>
    <t>CLORO CLOROX GL CAJA 6/1</t>
  </si>
  <si>
    <t>VANCOMICINA INY 500MG</t>
  </si>
  <si>
    <t>CEFOTAXAXINA 1GR</t>
  </si>
  <si>
    <t xml:space="preserve">DESPENSA </t>
  </si>
  <si>
    <t xml:space="preserve">CARNE DE RES CALIFORNIANA </t>
  </si>
  <si>
    <t>FENTANILO GRAY 0.05 MG/2ML</t>
  </si>
  <si>
    <t xml:space="preserve">MAT. GASTABLE VARIOS </t>
  </si>
  <si>
    <t>ROLLO PAPEL CAMILA 22X25</t>
  </si>
  <si>
    <t xml:space="preserve">PAPEL TOALLA 1/6 950 PRE-CORTADO </t>
  </si>
  <si>
    <t>TEGADERM MEDIDAS 5X5.7 CM</t>
  </si>
  <si>
    <t>SOLUCION SALINA 0.9% 1000ML</t>
  </si>
  <si>
    <t xml:space="preserve">OBRAS SELECTIVE SUPPLEMENT </t>
  </si>
  <si>
    <t>RELACUM 15MG INY AMPX3ML</t>
  </si>
  <si>
    <t>DEXAMETAZONA 200MCG</t>
  </si>
  <si>
    <t>VIDAS T3 60</t>
  </si>
  <si>
    <t>FLOVES</t>
  </si>
  <si>
    <t>VIDAS ANTI-HCV 60 TEST</t>
  </si>
  <si>
    <t>PLATSUL-A POMOSX400MG</t>
  </si>
  <si>
    <t>CARNISIN JARABE 180 ML.</t>
  </si>
  <si>
    <t xml:space="preserve">ALCOHOL ISOPROPILICO </t>
  </si>
  <si>
    <t>CEFEPIME 1 GP</t>
  </si>
  <si>
    <t xml:space="preserve">CINTA DE AUTO CLAVE </t>
  </si>
  <si>
    <t>GASA T/ALMOH.24X12</t>
  </si>
  <si>
    <t xml:space="preserve">VABCOMICINA </t>
  </si>
  <si>
    <t>CITICOLINA 600MG</t>
  </si>
  <si>
    <t xml:space="preserve">SERVICIO DE REPARACION </t>
  </si>
  <si>
    <t>MEDICA EASYYLTE</t>
  </si>
  <si>
    <t xml:space="preserve">ALAMBRE SRT #8 PIES </t>
  </si>
  <si>
    <t>ABANICO DAIWA WW16 PARED 16</t>
  </si>
  <si>
    <t>PALOMETAS ACERO 200X160X30X40</t>
  </si>
  <si>
    <t xml:space="preserve">MAT GASTBEL VARIOS </t>
  </si>
  <si>
    <t>CONDENSADOR D/60</t>
  </si>
  <si>
    <t xml:space="preserve">CONDENSADOR </t>
  </si>
  <si>
    <t xml:space="preserve">ESTUFA ELECTRICA D/2 HORN </t>
  </si>
  <si>
    <t>MAD 1/2X8X12</t>
  </si>
  <si>
    <t>LOMOH 40MG</t>
  </si>
  <si>
    <t>OMEPRAZOL 40MG</t>
  </si>
  <si>
    <t>01-27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</si>
</sst>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49" fontId="3" fillId="2" borderId="0" xfId="0" applyNumberFormat="1" applyFont="1" applyFill="1" applyBorder="1"/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9" fillId="2" borderId="0" xfId="2" applyFont="1" applyFill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3" borderId="1" xfId="0" applyNumberFormat="1" applyFont="1" applyFill="1" applyBorder="1"/>
    <xf numFmtId="0" fontId="0" fillId="3" borderId="1" xfId="0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/>
    <xf numFmtId="43" fontId="0" fillId="2" borderId="1" xfId="1" applyNumberFormat="1" applyFont="1" applyFill="1" applyBorder="1"/>
    <xf numFmtId="43" fontId="0" fillId="2" borderId="1" xfId="1" applyFont="1" applyFill="1" applyBorder="1"/>
    <xf numFmtId="43" fontId="2" fillId="3" borderId="1" xfId="1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14" fontId="0" fillId="2" borderId="0" xfId="0" applyNumberFormat="1" applyFill="1" applyBorder="1"/>
    <xf numFmtId="43" fontId="0" fillId="2" borderId="0" xfId="1" applyFont="1" applyFill="1" applyBorder="1"/>
    <xf numFmtId="0" fontId="2" fillId="4" borderId="0" xfId="0" applyFont="1" applyFill="1" applyBorder="1"/>
    <xf numFmtId="43" fontId="2" fillId="4" borderId="0" xfId="1" applyFont="1" applyFill="1" applyBorder="1"/>
    <xf numFmtId="164" fontId="9" fillId="2" borderId="0" xfId="2" applyNumberFormat="1" applyFont="1" applyFill="1" applyAlignment="1">
      <alignment horizontal="center" vertical="center"/>
    </xf>
    <xf numFmtId="164" fontId="9" fillId="2" borderId="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6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0</xdr:colOff>
      <xdr:row>15</xdr:row>
      <xdr:rowOff>93980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428875"/>
          <a:ext cx="0" cy="6654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0</xdr:colOff>
      <xdr:row>15</xdr:row>
      <xdr:rowOff>122555</xdr:rowOff>
    </xdr:to>
    <xdr:pic>
      <xdr:nvPicPr>
        <xdr:cNvPr id="3" name="6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428875"/>
          <a:ext cx="0" cy="694055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93980</xdr:rowOff>
    </xdr:to>
    <xdr:pic>
      <xdr:nvPicPr>
        <xdr:cNvPr id="4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1550" y="238125"/>
          <a:ext cx="0" cy="66548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9526</xdr:rowOff>
    </xdr:from>
    <xdr:to>
      <xdr:col>2</xdr:col>
      <xdr:colOff>657912</xdr:colOff>
      <xdr:row>6</xdr:row>
      <xdr:rowOff>111125</xdr:rowOff>
    </xdr:to>
    <xdr:pic>
      <xdr:nvPicPr>
        <xdr:cNvPr id="5" name="5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247651"/>
          <a:ext cx="1638987" cy="1133474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122555</xdr:rowOff>
    </xdr:to>
    <xdr:pic>
      <xdr:nvPicPr>
        <xdr:cNvPr id="6" name="6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1550" y="238125"/>
          <a:ext cx="0" cy="694055"/>
        </a:xfrm>
        <a:prstGeom prst="rect">
          <a:avLst/>
        </a:prstGeom>
      </xdr:spPr>
    </xdr:pic>
    <xdr:clientData/>
  </xdr:twoCellAnchor>
  <xdr:twoCellAnchor editAs="oneCell">
    <xdr:from>
      <xdr:col>3</xdr:col>
      <xdr:colOff>2050919</xdr:colOff>
      <xdr:row>1</xdr:row>
      <xdr:rowOff>99141</xdr:rowOff>
    </xdr:from>
    <xdr:to>
      <xdr:col>4</xdr:col>
      <xdr:colOff>1825625</xdr:colOff>
      <xdr:row>5</xdr:row>
      <xdr:rowOff>96907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328" t="30869" r="30460" b="43974"/>
        <a:stretch/>
      </xdr:blipFill>
      <xdr:spPr>
        <a:xfrm>
          <a:off x="6861044" y="337266"/>
          <a:ext cx="2600456" cy="8232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A13:E317" totalsRowShown="0" dataDxfId="5">
  <autoFilter ref="A13:E317"/>
  <sortState ref="A14:I157">
    <sortCondition ref="C2"/>
  </sortState>
  <tableColumns count="5">
    <tableColumn id="1" name="FECHA " dataDxfId="4"/>
    <tableColumn id="7" name="NCF" dataDxfId="3"/>
    <tableColumn id="11" name="SUPLIDOR" dataDxfId="2"/>
    <tableColumn id="12" name="DETALLES" dataDxfId="1"/>
    <tableColumn id="13" name="TOTAL" dataDxfId="0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60" zoomScaleNormal="100" workbookViewId="0">
      <selection activeCell="D31" sqref="D31"/>
    </sheetView>
  </sheetViews>
  <sheetFormatPr baseColWidth="10" defaultRowHeight="15" x14ac:dyDescent="0.25"/>
  <cols>
    <col min="1" max="1" width="10.7109375" bestFit="1" customWidth="1"/>
    <col min="2" max="2" width="12.140625" bestFit="1" customWidth="1"/>
    <col min="3" max="3" width="49.28515625" bestFit="1" customWidth="1"/>
    <col min="4" max="4" width="42.28515625" bestFit="1" customWidth="1"/>
    <col min="5" max="5" width="32" style="17" bestFit="1" customWidth="1"/>
    <col min="8" max="8" width="46.7109375" bestFit="1" customWidth="1"/>
    <col min="9" max="9" width="46.5703125" bestFit="1" customWidth="1"/>
  </cols>
  <sheetData>
    <row r="1" spans="1:6" s="6" customFormat="1" ht="18.75" x14ac:dyDescent="0.3">
      <c r="A1" s="1"/>
      <c r="B1" s="3"/>
      <c r="C1" s="2"/>
      <c r="D1" s="4"/>
      <c r="E1" s="1"/>
      <c r="F1" s="5"/>
    </row>
    <row r="2" spans="1:6" s="7" customFormat="1" ht="15.75" x14ac:dyDescent="0.25">
      <c r="D2" s="8"/>
      <c r="E2" s="9"/>
      <c r="F2" s="10"/>
    </row>
    <row r="3" spans="1:6" s="7" customFormat="1" ht="15.75" x14ac:dyDescent="0.25">
      <c r="D3" s="8"/>
      <c r="E3" s="9"/>
      <c r="F3" s="10"/>
    </row>
    <row r="4" spans="1:6" s="7" customFormat="1" ht="15.75" x14ac:dyDescent="0.25">
      <c r="D4" s="8"/>
      <c r="E4" s="9"/>
      <c r="F4" s="10"/>
    </row>
    <row r="5" spans="1:6" s="7" customFormat="1" ht="15.75" x14ac:dyDescent="0.25">
      <c r="D5" s="8"/>
      <c r="E5" s="9"/>
      <c r="F5" s="10"/>
    </row>
    <row r="6" spans="1:6" s="7" customFormat="1" ht="15.75" x14ac:dyDescent="0.25">
      <c r="A6" s="35" t="s">
        <v>0</v>
      </c>
      <c r="B6" s="35"/>
      <c r="C6" s="35"/>
      <c r="D6" s="35"/>
      <c r="E6" s="35"/>
      <c r="F6" s="11"/>
    </row>
    <row r="7" spans="1:6" s="7" customFormat="1" ht="15.75" x14ac:dyDescent="0.25">
      <c r="A7" s="35" t="s">
        <v>1</v>
      </c>
      <c r="B7" s="35"/>
      <c r="C7" s="35"/>
      <c r="D7" s="35"/>
      <c r="E7" s="35"/>
      <c r="F7" s="11"/>
    </row>
    <row r="8" spans="1:6" s="7" customFormat="1" ht="15.75" x14ac:dyDescent="0.25">
      <c r="A8" s="35" t="s">
        <v>63</v>
      </c>
      <c r="B8" s="35"/>
      <c r="C8" s="35"/>
      <c r="D8" s="35"/>
      <c r="E8" s="35"/>
      <c r="F8" s="11"/>
    </row>
    <row r="9" spans="1:6" s="7" customFormat="1" ht="15.75" x14ac:dyDescent="0.25">
      <c r="A9" s="36" t="s">
        <v>2</v>
      </c>
      <c r="B9" s="36"/>
      <c r="C9" s="36"/>
      <c r="D9" s="36"/>
      <c r="E9" s="36"/>
      <c r="F9" s="12"/>
    </row>
    <row r="10" spans="1:6" s="7" customFormat="1" ht="15.75" x14ac:dyDescent="0.25">
      <c r="A10" s="37" t="s">
        <v>153</v>
      </c>
      <c r="B10" s="37"/>
      <c r="C10" s="37"/>
      <c r="D10" s="37"/>
      <c r="E10" s="37"/>
      <c r="F10" s="13"/>
    </row>
    <row r="11" spans="1:6" s="7" customFormat="1" ht="15.75" x14ac:dyDescent="0.25">
      <c r="A11" s="33" t="s">
        <v>495</v>
      </c>
      <c r="B11" s="33"/>
      <c r="C11" s="33"/>
      <c r="D11" s="33"/>
      <c r="E11" s="33"/>
      <c r="F11" s="14"/>
    </row>
    <row r="12" spans="1:6" ht="15.75" customHeight="1" x14ac:dyDescent="0.25">
      <c r="A12" s="34"/>
      <c r="B12" s="34"/>
      <c r="C12" s="34"/>
      <c r="D12" s="34"/>
      <c r="E12" s="34"/>
    </row>
    <row r="13" spans="1:6" x14ac:dyDescent="0.25">
      <c r="A13" s="15" t="s">
        <v>3</v>
      </c>
      <c r="B13" s="15" t="s">
        <v>4</v>
      </c>
      <c r="C13" s="15" t="s">
        <v>5</v>
      </c>
      <c r="D13" s="15" t="s">
        <v>6</v>
      </c>
      <c r="E13" s="16" t="s">
        <v>7</v>
      </c>
    </row>
    <row r="14" spans="1:6" x14ac:dyDescent="0.25">
      <c r="A14" s="22">
        <v>44468</v>
      </c>
      <c r="B14" s="23" t="s">
        <v>154</v>
      </c>
      <c r="C14" s="23" t="s">
        <v>8</v>
      </c>
      <c r="D14" s="23" t="s">
        <v>66</v>
      </c>
      <c r="E14" s="24">
        <v>34246</v>
      </c>
    </row>
    <row r="15" spans="1:6" x14ac:dyDescent="0.25">
      <c r="A15" s="22">
        <v>44468</v>
      </c>
      <c r="B15" s="23" t="s">
        <v>155</v>
      </c>
      <c r="C15" s="23" t="s">
        <v>8</v>
      </c>
      <c r="D15" s="23" t="s">
        <v>95</v>
      </c>
      <c r="E15" s="25">
        <v>104500.8</v>
      </c>
    </row>
    <row r="16" spans="1:6" x14ac:dyDescent="0.25">
      <c r="A16" s="22">
        <v>44473</v>
      </c>
      <c r="B16" s="23" t="s">
        <v>156</v>
      </c>
      <c r="C16" s="23" t="s">
        <v>8</v>
      </c>
      <c r="D16" s="23" t="s">
        <v>373</v>
      </c>
      <c r="E16" s="25">
        <v>25740</v>
      </c>
    </row>
    <row r="17" spans="1:5" x14ac:dyDescent="0.25">
      <c r="A17" s="22">
        <v>44474</v>
      </c>
      <c r="B17" s="23" t="s">
        <v>157</v>
      </c>
      <c r="C17" s="23" t="s">
        <v>8</v>
      </c>
      <c r="D17" s="23" t="s">
        <v>373</v>
      </c>
      <c r="E17" s="25">
        <v>66060</v>
      </c>
    </row>
    <row r="18" spans="1:5" x14ac:dyDescent="0.25">
      <c r="A18" s="22">
        <v>44477</v>
      </c>
      <c r="B18" s="23" t="s">
        <v>158</v>
      </c>
      <c r="C18" s="23" t="s">
        <v>8</v>
      </c>
      <c r="D18" s="23" t="s">
        <v>374</v>
      </c>
      <c r="E18" s="25">
        <v>62658</v>
      </c>
    </row>
    <row r="19" spans="1:5" x14ac:dyDescent="0.25">
      <c r="A19" s="22">
        <v>44483</v>
      </c>
      <c r="B19" s="23" t="s">
        <v>159</v>
      </c>
      <c r="C19" s="23" t="s">
        <v>8</v>
      </c>
      <c r="D19" s="23" t="s">
        <v>375</v>
      </c>
      <c r="E19" s="25">
        <v>63513.5</v>
      </c>
    </row>
    <row r="20" spans="1:5" x14ac:dyDescent="0.25">
      <c r="A20" s="22">
        <v>44487</v>
      </c>
      <c r="B20" s="23" t="s">
        <v>160</v>
      </c>
      <c r="C20" s="23" t="s">
        <v>8</v>
      </c>
      <c r="D20" s="23" t="s">
        <v>376</v>
      </c>
      <c r="E20" s="25">
        <v>112147.2</v>
      </c>
    </row>
    <row r="21" spans="1:5" x14ac:dyDescent="0.25">
      <c r="A21" s="22">
        <v>44482</v>
      </c>
      <c r="B21" s="23" t="s">
        <v>161</v>
      </c>
      <c r="C21" s="23" t="s">
        <v>8</v>
      </c>
      <c r="D21" s="23" t="s">
        <v>64</v>
      </c>
      <c r="E21" s="25">
        <v>130890</v>
      </c>
    </row>
    <row r="22" spans="1:5" x14ac:dyDescent="0.25">
      <c r="A22" s="22">
        <v>44488</v>
      </c>
      <c r="B22" s="23" t="s">
        <v>162</v>
      </c>
      <c r="C22" s="23" t="s">
        <v>8</v>
      </c>
      <c r="D22" s="23" t="s">
        <v>64</v>
      </c>
      <c r="E22" s="25">
        <v>129100</v>
      </c>
    </row>
    <row r="23" spans="1:5" x14ac:dyDescent="0.25">
      <c r="A23" s="22">
        <v>44491</v>
      </c>
      <c r="B23" s="23" t="s">
        <v>68</v>
      </c>
      <c r="C23" s="23" t="s">
        <v>8</v>
      </c>
      <c r="D23" s="23" t="s">
        <v>29</v>
      </c>
      <c r="E23" s="25">
        <v>16992</v>
      </c>
    </row>
    <row r="24" spans="1:5" x14ac:dyDescent="0.25">
      <c r="A24" s="20"/>
      <c r="B24" s="21"/>
      <c r="C24" s="21"/>
      <c r="D24" s="21"/>
      <c r="E24" s="26">
        <f>SUBTOTAL(109,E14:E23)</f>
        <v>745847.5</v>
      </c>
    </row>
    <row r="25" spans="1:5" x14ac:dyDescent="0.25">
      <c r="A25" s="22">
        <v>44460</v>
      </c>
      <c r="B25" s="23" t="s">
        <v>163</v>
      </c>
      <c r="C25" s="23" t="s">
        <v>10</v>
      </c>
      <c r="D25" s="23" t="s">
        <v>67</v>
      </c>
      <c r="E25" s="25">
        <v>6550.2</v>
      </c>
    </row>
    <row r="26" spans="1:5" x14ac:dyDescent="0.25">
      <c r="A26" s="22">
        <v>44462</v>
      </c>
      <c r="B26" s="23" t="s">
        <v>164</v>
      </c>
      <c r="C26" s="23" t="s">
        <v>10</v>
      </c>
      <c r="D26" s="23" t="s">
        <v>67</v>
      </c>
      <c r="E26" s="25">
        <v>2459.88</v>
      </c>
    </row>
    <row r="27" spans="1:5" x14ac:dyDescent="0.25">
      <c r="A27" s="22">
        <v>44467</v>
      </c>
      <c r="B27" s="23" t="s">
        <v>165</v>
      </c>
      <c r="C27" s="23" t="s">
        <v>10</v>
      </c>
      <c r="D27" s="23" t="s">
        <v>67</v>
      </c>
      <c r="E27" s="25">
        <v>4379.78</v>
      </c>
    </row>
    <row r="28" spans="1:5" x14ac:dyDescent="0.25">
      <c r="A28" s="22">
        <v>44470</v>
      </c>
      <c r="B28" s="23" t="s">
        <v>166</v>
      </c>
      <c r="C28" s="23" t="s">
        <v>10</v>
      </c>
      <c r="D28" s="23" t="s">
        <v>67</v>
      </c>
      <c r="E28" s="25">
        <v>4019.8</v>
      </c>
    </row>
    <row r="29" spans="1:5" x14ac:dyDescent="0.25">
      <c r="A29" s="22">
        <v>44474</v>
      </c>
      <c r="B29" s="23" t="s">
        <v>167</v>
      </c>
      <c r="C29" s="23" t="s">
        <v>10</v>
      </c>
      <c r="D29" s="23" t="s">
        <v>67</v>
      </c>
      <c r="E29" s="25">
        <v>3419.83</v>
      </c>
    </row>
    <row r="30" spans="1:5" x14ac:dyDescent="0.25">
      <c r="A30" s="22">
        <v>44477</v>
      </c>
      <c r="B30" s="23" t="s">
        <v>168</v>
      </c>
      <c r="C30" s="23" t="s">
        <v>10</v>
      </c>
      <c r="D30" s="23" t="s">
        <v>67</v>
      </c>
      <c r="E30" s="25">
        <v>4259.79</v>
      </c>
    </row>
    <row r="31" spans="1:5" x14ac:dyDescent="0.25">
      <c r="A31" s="22">
        <v>44481</v>
      </c>
      <c r="B31" s="23" t="s">
        <v>169</v>
      </c>
      <c r="C31" s="23" t="s">
        <v>10</v>
      </c>
      <c r="D31" s="23" t="s">
        <v>67</v>
      </c>
      <c r="E31" s="25">
        <v>3659.82</v>
      </c>
    </row>
    <row r="32" spans="1:5" x14ac:dyDescent="0.25">
      <c r="A32" s="22">
        <v>44484</v>
      </c>
      <c r="B32" s="23" t="s">
        <v>170</v>
      </c>
      <c r="C32" s="23" t="s">
        <v>10</v>
      </c>
      <c r="D32" s="23" t="s">
        <v>67</v>
      </c>
      <c r="E32" s="25">
        <v>4139.79</v>
      </c>
    </row>
    <row r="33" spans="1:5" x14ac:dyDescent="0.25">
      <c r="A33" s="22">
        <v>44488</v>
      </c>
      <c r="B33" s="23" t="s">
        <v>171</v>
      </c>
      <c r="C33" s="23" t="s">
        <v>10</v>
      </c>
      <c r="D33" s="23" t="s">
        <v>67</v>
      </c>
      <c r="E33" s="25">
        <v>3119.84</v>
      </c>
    </row>
    <row r="34" spans="1:5" x14ac:dyDescent="0.25">
      <c r="A34" s="20"/>
      <c r="B34" s="21"/>
      <c r="C34" s="21"/>
      <c r="D34" s="21"/>
      <c r="E34" s="26">
        <f>SUBTOTAL(109,E25:E33)</f>
        <v>36008.729999999996</v>
      </c>
    </row>
    <row r="35" spans="1:5" x14ac:dyDescent="0.25">
      <c r="A35" s="22">
        <v>44497</v>
      </c>
      <c r="B35" s="23" t="s">
        <v>172</v>
      </c>
      <c r="C35" s="23" t="s">
        <v>69</v>
      </c>
      <c r="D35" s="23" t="s">
        <v>71</v>
      </c>
      <c r="E35" s="25">
        <v>73000</v>
      </c>
    </row>
    <row r="36" spans="1:5" x14ac:dyDescent="0.25">
      <c r="A36" s="22">
        <v>44473</v>
      </c>
      <c r="B36" s="23" t="s">
        <v>173</v>
      </c>
      <c r="C36" s="23" t="s">
        <v>69</v>
      </c>
      <c r="D36" s="23" t="s">
        <v>377</v>
      </c>
      <c r="E36" s="25">
        <v>38000</v>
      </c>
    </row>
    <row r="37" spans="1:5" x14ac:dyDescent="0.25">
      <c r="A37" s="20"/>
      <c r="B37" s="21"/>
      <c r="C37" s="21"/>
      <c r="D37" s="21"/>
      <c r="E37" s="26">
        <f>E35+E36</f>
        <v>111000</v>
      </c>
    </row>
    <row r="38" spans="1:5" x14ac:dyDescent="0.25">
      <c r="A38" s="22">
        <v>44469</v>
      </c>
      <c r="B38" s="23" t="s">
        <v>174</v>
      </c>
      <c r="C38" s="23" t="s">
        <v>11</v>
      </c>
      <c r="D38" s="23" t="s">
        <v>378</v>
      </c>
      <c r="E38" s="25">
        <v>12000</v>
      </c>
    </row>
    <row r="39" spans="1:5" x14ac:dyDescent="0.25">
      <c r="A39" s="22">
        <v>44481</v>
      </c>
      <c r="B39" s="23" t="s">
        <v>175</v>
      </c>
      <c r="C39" s="23" t="s">
        <v>11</v>
      </c>
      <c r="D39" s="23" t="s">
        <v>378</v>
      </c>
      <c r="E39" s="25">
        <v>35000</v>
      </c>
    </row>
    <row r="40" spans="1:5" x14ac:dyDescent="0.25">
      <c r="A40" s="22">
        <v>44483</v>
      </c>
      <c r="B40" s="23" t="s">
        <v>176</v>
      </c>
      <c r="C40" s="23" t="s">
        <v>11</v>
      </c>
      <c r="D40" s="23" t="s">
        <v>379</v>
      </c>
      <c r="E40" s="25">
        <v>47200</v>
      </c>
    </row>
    <row r="41" spans="1:5" x14ac:dyDescent="0.25">
      <c r="A41" s="22">
        <v>44490</v>
      </c>
      <c r="B41" s="23" t="s">
        <v>177</v>
      </c>
      <c r="C41" s="23" t="s">
        <v>11</v>
      </c>
      <c r="D41" s="23" t="s">
        <v>380</v>
      </c>
      <c r="E41" s="25">
        <v>97500</v>
      </c>
    </row>
    <row r="42" spans="1:5" x14ac:dyDescent="0.25">
      <c r="A42" s="20"/>
      <c r="B42" s="21"/>
      <c r="C42" s="21"/>
      <c r="D42" s="21"/>
      <c r="E42" s="26">
        <f>SUM(E38:E41)</f>
        <v>191700</v>
      </c>
    </row>
    <row r="43" spans="1:5" x14ac:dyDescent="0.25">
      <c r="A43" s="22">
        <v>44462</v>
      </c>
      <c r="B43" s="23" t="s">
        <v>178</v>
      </c>
      <c r="C43" s="23" t="s">
        <v>354</v>
      </c>
      <c r="D43" s="23" t="s">
        <v>70</v>
      </c>
      <c r="E43" s="25">
        <v>131318.07</v>
      </c>
    </row>
    <row r="44" spans="1:5" x14ac:dyDescent="0.25">
      <c r="A44" s="20"/>
      <c r="B44" s="21"/>
      <c r="C44" s="21"/>
      <c r="D44" s="21"/>
      <c r="E44" s="26">
        <f>E43</f>
        <v>131318.07</v>
      </c>
    </row>
    <row r="45" spans="1:5" x14ac:dyDescent="0.25">
      <c r="A45" s="22">
        <v>44439</v>
      </c>
      <c r="B45" s="23" t="s">
        <v>179</v>
      </c>
      <c r="C45" s="23" t="s">
        <v>12</v>
      </c>
      <c r="D45" s="23" t="s">
        <v>9</v>
      </c>
      <c r="E45" s="25">
        <v>24200</v>
      </c>
    </row>
    <row r="46" spans="1:5" x14ac:dyDescent="0.25">
      <c r="A46" s="22">
        <v>44461</v>
      </c>
      <c r="B46" s="23" t="s">
        <v>180</v>
      </c>
      <c r="C46" s="23" t="s">
        <v>12</v>
      </c>
      <c r="D46" s="23" t="s">
        <v>14</v>
      </c>
      <c r="E46" s="25">
        <v>105000</v>
      </c>
    </row>
    <row r="47" spans="1:5" x14ac:dyDescent="0.25">
      <c r="A47" s="22">
        <v>44468</v>
      </c>
      <c r="B47" s="23" t="s">
        <v>181</v>
      </c>
      <c r="C47" s="23" t="s">
        <v>12</v>
      </c>
      <c r="D47" s="23" t="s">
        <v>381</v>
      </c>
      <c r="E47" s="25">
        <v>60700</v>
      </c>
    </row>
    <row r="48" spans="1:5" x14ac:dyDescent="0.25">
      <c r="A48" s="22">
        <v>44469</v>
      </c>
      <c r="B48" s="23" t="s">
        <v>182</v>
      </c>
      <c r="C48" s="23" t="s">
        <v>12</v>
      </c>
      <c r="D48" s="23" t="s">
        <v>382</v>
      </c>
      <c r="E48" s="25">
        <v>51948</v>
      </c>
    </row>
    <row r="49" spans="1:5" x14ac:dyDescent="0.25">
      <c r="A49" s="22">
        <v>44476</v>
      </c>
      <c r="B49" s="23" t="s">
        <v>183</v>
      </c>
      <c r="C49" s="23" t="s">
        <v>12</v>
      </c>
      <c r="D49" s="23" t="s">
        <v>383</v>
      </c>
      <c r="E49" s="25">
        <v>65000</v>
      </c>
    </row>
    <row r="50" spans="1:5" x14ac:dyDescent="0.25">
      <c r="A50" s="22">
        <v>44482</v>
      </c>
      <c r="B50" s="23" t="s">
        <v>184</v>
      </c>
      <c r="C50" s="23" t="s">
        <v>12</v>
      </c>
      <c r="D50" s="23" t="s">
        <v>384</v>
      </c>
      <c r="E50" s="25">
        <v>118100</v>
      </c>
    </row>
    <row r="51" spans="1:5" x14ac:dyDescent="0.25">
      <c r="A51" s="22">
        <v>44487</v>
      </c>
      <c r="B51" s="23" t="s">
        <v>185</v>
      </c>
      <c r="C51" s="23" t="s">
        <v>12</v>
      </c>
      <c r="D51" s="23" t="s">
        <v>385</v>
      </c>
      <c r="E51" s="25">
        <v>43800</v>
      </c>
    </row>
    <row r="52" spans="1:5" x14ac:dyDescent="0.25">
      <c r="A52" s="22">
        <v>44491</v>
      </c>
      <c r="B52" s="23" t="s">
        <v>186</v>
      </c>
      <c r="C52" s="23" t="s">
        <v>12</v>
      </c>
      <c r="D52" s="23" t="s">
        <v>382</v>
      </c>
      <c r="E52" s="25">
        <v>71000</v>
      </c>
    </row>
    <row r="53" spans="1:5" x14ac:dyDescent="0.25">
      <c r="A53" s="22">
        <v>44491</v>
      </c>
      <c r="B53" s="23" t="s">
        <v>187</v>
      </c>
      <c r="C53" s="23" t="s">
        <v>12</v>
      </c>
      <c r="D53" s="23" t="s">
        <v>386</v>
      </c>
      <c r="E53" s="25">
        <v>60650</v>
      </c>
    </row>
    <row r="54" spans="1:5" x14ac:dyDescent="0.25">
      <c r="A54" s="20"/>
      <c r="B54" s="21"/>
      <c r="C54" s="21"/>
      <c r="D54" s="21"/>
      <c r="E54" s="26">
        <f>SUM(E45:E53)</f>
        <v>600398</v>
      </c>
    </row>
    <row r="55" spans="1:5" x14ac:dyDescent="0.25">
      <c r="A55" s="22">
        <v>44466</v>
      </c>
      <c r="B55" s="23" t="s">
        <v>188</v>
      </c>
      <c r="C55" s="23" t="s">
        <v>15</v>
      </c>
      <c r="D55" s="23" t="s">
        <v>387</v>
      </c>
      <c r="E55" s="25">
        <v>70848</v>
      </c>
    </row>
    <row r="56" spans="1:5" x14ac:dyDescent="0.25">
      <c r="A56" s="22">
        <v>44469</v>
      </c>
      <c r="B56" s="23" t="s">
        <v>189</v>
      </c>
      <c r="C56" s="23" t="s">
        <v>15</v>
      </c>
      <c r="D56" s="23" t="s">
        <v>73</v>
      </c>
      <c r="E56" s="25">
        <v>30743.5</v>
      </c>
    </row>
    <row r="57" spans="1:5" x14ac:dyDescent="0.25">
      <c r="A57" s="22">
        <v>44466</v>
      </c>
      <c r="B57" s="23" t="s">
        <v>190</v>
      </c>
      <c r="C57" s="23" t="s">
        <v>15</v>
      </c>
      <c r="D57" s="23" t="s">
        <v>388</v>
      </c>
      <c r="E57" s="25">
        <v>33453</v>
      </c>
    </row>
    <row r="58" spans="1:5" x14ac:dyDescent="0.25">
      <c r="A58" s="22">
        <v>44466</v>
      </c>
      <c r="B58" s="23" t="s">
        <v>191</v>
      </c>
      <c r="C58" s="23" t="s">
        <v>15</v>
      </c>
      <c r="D58" s="23" t="s">
        <v>389</v>
      </c>
      <c r="E58" s="25">
        <v>31270</v>
      </c>
    </row>
    <row r="59" spans="1:5" x14ac:dyDescent="0.25">
      <c r="A59" s="22">
        <v>44456</v>
      </c>
      <c r="B59" s="23" t="s">
        <v>192</v>
      </c>
      <c r="C59" s="23" t="s">
        <v>15</v>
      </c>
      <c r="D59" s="23" t="s">
        <v>390</v>
      </c>
      <c r="E59" s="25">
        <v>22302</v>
      </c>
    </row>
    <row r="60" spans="1:5" x14ac:dyDescent="0.25">
      <c r="A60" s="22">
        <v>44480</v>
      </c>
      <c r="B60" s="23" t="s">
        <v>193</v>
      </c>
      <c r="C60" s="23" t="s">
        <v>15</v>
      </c>
      <c r="D60" s="23" t="s">
        <v>391</v>
      </c>
      <c r="E60" s="25">
        <v>52250</v>
      </c>
    </row>
    <row r="61" spans="1:5" x14ac:dyDescent="0.25">
      <c r="A61" s="22">
        <v>44481</v>
      </c>
      <c r="B61" s="23" t="s">
        <v>194</v>
      </c>
      <c r="C61" s="23" t="s">
        <v>15</v>
      </c>
      <c r="D61" s="23" t="s">
        <v>392</v>
      </c>
      <c r="E61" s="25">
        <v>25275</v>
      </c>
    </row>
    <row r="62" spans="1:5" x14ac:dyDescent="0.25">
      <c r="A62" s="22">
        <v>44510</v>
      </c>
      <c r="B62" s="23" t="s">
        <v>195</v>
      </c>
      <c r="C62" s="23" t="s">
        <v>15</v>
      </c>
      <c r="D62" s="23" t="s">
        <v>393</v>
      </c>
      <c r="E62" s="25">
        <v>2429</v>
      </c>
    </row>
    <row r="63" spans="1:5" x14ac:dyDescent="0.25">
      <c r="A63" s="20"/>
      <c r="B63" s="21"/>
      <c r="C63" s="21"/>
      <c r="D63" s="21"/>
      <c r="E63" s="26">
        <f>SUM(E55:E62)</f>
        <v>268570.5</v>
      </c>
    </row>
    <row r="64" spans="1:5" x14ac:dyDescent="0.25">
      <c r="A64" s="22">
        <v>44417</v>
      </c>
      <c r="B64" s="23" t="s">
        <v>196</v>
      </c>
      <c r="C64" s="23" t="s">
        <v>355</v>
      </c>
      <c r="D64" s="23" t="s">
        <v>394</v>
      </c>
      <c r="E64" s="25">
        <v>8040.8</v>
      </c>
    </row>
    <row r="65" spans="1:5" x14ac:dyDescent="0.25">
      <c r="A65" s="22">
        <v>44462</v>
      </c>
      <c r="B65" s="23" t="s">
        <v>197</v>
      </c>
      <c r="C65" s="23" t="s">
        <v>355</v>
      </c>
      <c r="D65" s="23" t="s">
        <v>395</v>
      </c>
      <c r="E65" s="25">
        <v>22966.65</v>
      </c>
    </row>
    <row r="66" spans="1:5" x14ac:dyDescent="0.25">
      <c r="A66" s="22">
        <v>44469</v>
      </c>
      <c r="B66" s="23" t="s">
        <v>198</v>
      </c>
      <c r="C66" s="23" t="s">
        <v>355</v>
      </c>
      <c r="D66" s="23" t="s">
        <v>75</v>
      </c>
      <c r="E66" s="25">
        <v>13513.5</v>
      </c>
    </row>
    <row r="67" spans="1:5" x14ac:dyDescent="0.25">
      <c r="A67" s="22">
        <v>44470</v>
      </c>
      <c r="B67" s="23" t="s">
        <v>199</v>
      </c>
      <c r="C67" s="23" t="s">
        <v>355</v>
      </c>
      <c r="D67" s="23" t="s">
        <v>16</v>
      </c>
      <c r="E67" s="25">
        <v>7876</v>
      </c>
    </row>
    <row r="68" spans="1:5" x14ac:dyDescent="0.25">
      <c r="A68" s="22">
        <v>44476</v>
      </c>
      <c r="B68" s="23" t="s">
        <v>200</v>
      </c>
      <c r="C68" s="23" t="s">
        <v>355</v>
      </c>
      <c r="D68" s="23" t="s">
        <v>396</v>
      </c>
      <c r="E68" s="25">
        <v>131313.1</v>
      </c>
    </row>
    <row r="69" spans="1:5" x14ac:dyDescent="0.25">
      <c r="A69" s="22">
        <v>44475</v>
      </c>
      <c r="B69" s="23" t="s">
        <v>201</v>
      </c>
      <c r="C69" s="23" t="s">
        <v>355</v>
      </c>
      <c r="D69" s="23" t="s">
        <v>397</v>
      </c>
      <c r="E69" s="25">
        <v>1398.4</v>
      </c>
    </row>
    <row r="70" spans="1:5" x14ac:dyDescent="0.25">
      <c r="A70" s="22">
        <v>44476</v>
      </c>
      <c r="B70" s="23" t="s">
        <v>202</v>
      </c>
      <c r="C70" s="23" t="s">
        <v>355</v>
      </c>
      <c r="D70" s="23" t="s">
        <v>398</v>
      </c>
      <c r="E70" s="25">
        <v>11814</v>
      </c>
    </row>
    <row r="71" spans="1:5" x14ac:dyDescent="0.25">
      <c r="A71" s="22">
        <v>44482</v>
      </c>
      <c r="B71" s="23" t="s">
        <v>203</v>
      </c>
      <c r="C71" s="23" t="s">
        <v>355</v>
      </c>
      <c r="D71" s="23" t="s">
        <v>74</v>
      </c>
      <c r="E71" s="25">
        <v>57018.15</v>
      </c>
    </row>
    <row r="72" spans="1:5" x14ac:dyDescent="0.25">
      <c r="A72" s="22">
        <v>44487</v>
      </c>
      <c r="B72" s="23" t="s">
        <v>204</v>
      </c>
      <c r="C72" s="23" t="s">
        <v>355</v>
      </c>
      <c r="D72" s="23" t="s">
        <v>399</v>
      </c>
      <c r="E72" s="25">
        <v>118113.93</v>
      </c>
    </row>
    <row r="73" spans="1:5" x14ac:dyDescent="0.25">
      <c r="A73" s="22">
        <v>44490</v>
      </c>
      <c r="B73" s="23" t="s">
        <v>205</v>
      </c>
      <c r="C73" s="23" t="s">
        <v>355</v>
      </c>
      <c r="D73" s="23" t="s">
        <v>75</v>
      </c>
      <c r="E73" s="25">
        <v>9009</v>
      </c>
    </row>
    <row r="74" spans="1:5" x14ac:dyDescent="0.25">
      <c r="A74" s="22">
        <v>44475</v>
      </c>
      <c r="B74" s="23" t="s">
        <v>201</v>
      </c>
      <c r="C74" s="23" t="s">
        <v>355</v>
      </c>
      <c r="D74" s="23" t="s">
        <v>400</v>
      </c>
      <c r="E74" s="25">
        <v>1398.4</v>
      </c>
    </row>
    <row r="75" spans="1:5" x14ac:dyDescent="0.25">
      <c r="A75" s="20"/>
      <c r="B75" s="21"/>
      <c r="C75" s="21"/>
      <c r="D75" s="21"/>
      <c r="E75" s="26">
        <f>SUM(E64:E74)</f>
        <v>382461.93</v>
      </c>
    </row>
    <row r="76" spans="1:5" x14ac:dyDescent="0.25">
      <c r="A76" s="22">
        <v>44469</v>
      </c>
      <c r="B76" s="23" t="s">
        <v>206</v>
      </c>
      <c r="C76" s="23" t="s">
        <v>356</v>
      </c>
      <c r="D76" s="23" t="s">
        <v>17</v>
      </c>
      <c r="E76" s="25">
        <v>3150</v>
      </c>
    </row>
    <row r="77" spans="1:5" x14ac:dyDescent="0.25">
      <c r="A77" s="22">
        <v>44476</v>
      </c>
      <c r="B77" s="23" t="s">
        <v>207</v>
      </c>
      <c r="C77" s="23" t="s">
        <v>356</v>
      </c>
      <c r="D77" s="23" t="s">
        <v>17</v>
      </c>
      <c r="E77" s="25">
        <v>3150</v>
      </c>
    </row>
    <row r="78" spans="1:5" x14ac:dyDescent="0.25">
      <c r="A78" s="22">
        <v>44486</v>
      </c>
      <c r="B78" s="23" t="s">
        <v>208</v>
      </c>
      <c r="C78" s="23" t="s">
        <v>356</v>
      </c>
      <c r="D78" s="23" t="s">
        <v>17</v>
      </c>
      <c r="E78" s="25">
        <v>3150</v>
      </c>
    </row>
    <row r="79" spans="1:5" x14ac:dyDescent="0.25">
      <c r="A79" s="20"/>
      <c r="B79" s="21"/>
      <c r="C79" s="21"/>
      <c r="D79" s="21"/>
      <c r="E79" s="26">
        <f>SUM(E76:E78)</f>
        <v>9450</v>
      </c>
    </row>
    <row r="80" spans="1:5" x14ac:dyDescent="0.25">
      <c r="A80" s="22">
        <v>44470</v>
      </c>
      <c r="B80" s="23" t="s">
        <v>209</v>
      </c>
      <c r="C80" s="23" t="s">
        <v>18</v>
      </c>
      <c r="D80" s="23" t="s">
        <v>19</v>
      </c>
      <c r="E80" s="25">
        <v>124440</v>
      </c>
    </row>
    <row r="81" spans="1:5" x14ac:dyDescent="0.25">
      <c r="A81" s="22">
        <v>44477</v>
      </c>
      <c r="B81" s="23" t="s">
        <v>144</v>
      </c>
      <c r="C81" s="23" t="s">
        <v>18</v>
      </c>
      <c r="D81" s="23" t="s">
        <v>401</v>
      </c>
      <c r="E81" s="25">
        <v>30000</v>
      </c>
    </row>
    <row r="82" spans="1:5" x14ac:dyDescent="0.25">
      <c r="A82" s="22">
        <v>44489</v>
      </c>
      <c r="B82" s="23" t="s">
        <v>210</v>
      </c>
      <c r="C82" s="23" t="s">
        <v>18</v>
      </c>
      <c r="D82" s="23" t="s">
        <v>402</v>
      </c>
      <c r="E82" s="25">
        <v>45000</v>
      </c>
    </row>
    <row r="83" spans="1:5" x14ac:dyDescent="0.25">
      <c r="A83" s="22">
        <v>44468</v>
      </c>
      <c r="B83" s="23" t="s">
        <v>211</v>
      </c>
      <c r="C83" s="23" t="s">
        <v>357</v>
      </c>
      <c r="D83" s="23" t="s">
        <v>13</v>
      </c>
      <c r="E83" s="25">
        <v>70000</v>
      </c>
    </row>
    <row r="84" spans="1:5" x14ac:dyDescent="0.25">
      <c r="A84" s="22">
        <v>44474</v>
      </c>
      <c r="B84" s="23" t="s">
        <v>212</v>
      </c>
      <c r="C84" s="23" t="s">
        <v>357</v>
      </c>
      <c r="D84" s="23" t="s">
        <v>401</v>
      </c>
      <c r="E84" s="25">
        <v>9000</v>
      </c>
    </row>
    <row r="85" spans="1:5" x14ac:dyDescent="0.25">
      <c r="A85" s="22">
        <v>44477</v>
      </c>
      <c r="B85" s="23" t="s">
        <v>213</v>
      </c>
      <c r="C85" s="23" t="s">
        <v>357</v>
      </c>
      <c r="D85" s="23" t="s">
        <v>403</v>
      </c>
      <c r="E85" s="25">
        <v>64900</v>
      </c>
    </row>
    <row r="86" spans="1:5" x14ac:dyDescent="0.25">
      <c r="A86" s="22">
        <v>44482</v>
      </c>
      <c r="B86" s="23" t="s">
        <v>214</v>
      </c>
      <c r="C86" s="23" t="s">
        <v>357</v>
      </c>
      <c r="D86" s="23" t="s">
        <v>404</v>
      </c>
      <c r="E86" s="25">
        <v>35000</v>
      </c>
    </row>
    <row r="87" spans="1:5" x14ac:dyDescent="0.25">
      <c r="A87" s="22">
        <v>44482</v>
      </c>
      <c r="B87" s="23" t="s">
        <v>215</v>
      </c>
      <c r="C87" s="23" t="s">
        <v>357</v>
      </c>
      <c r="D87" s="23" t="s">
        <v>405</v>
      </c>
      <c r="E87" s="25">
        <v>40000</v>
      </c>
    </row>
    <row r="88" spans="1:5" x14ac:dyDescent="0.25">
      <c r="A88" s="22">
        <v>44484</v>
      </c>
      <c r="B88" s="23" t="s">
        <v>216</v>
      </c>
      <c r="C88" s="23" t="s">
        <v>20</v>
      </c>
      <c r="D88" s="23" t="s">
        <v>406</v>
      </c>
      <c r="E88" s="25">
        <v>13084.05</v>
      </c>
    </row>
    <row r="89" spans="1:5" x14ac:dyDescent="0.25">
      <c r="A89" s="20"/>
      <c r="B89" s="21"/>
      <c r="C89" s="21"/>
      <c r="D89" s="21"/>
      <c r="E89" s="26">
        <f>SUM(E80:E88)</f>
        <v>431424.05</v>
      </c>
    </row>
    <row r="90" spans="1:5" x14ac:dyDescent="0.25">
      <c r="A90" s="22">
        <v>44467</v>
      </c>
      <c r="B90" s="23" t="s">
        <v>217</v>
      </c>
      <c r="C90" s="23" t="s">
        <v>358</v>
      </c>
      <c r="D90" s="23"/>
      <c r="E90" s="25">
        <v>1092278.23</v>
      </c>
    </row>
    <row r="91" spans="1:5" x14ac:dyDescent="0.25">
      <c r="A91" s="20"/>
      <c r="B91" s="21"/>
      <c r="C91" s="21"/>
      <c r="D91" s="21"/>
      <c r="E91" s="26">
        <f>E90</f>
        <v>1092278.23</v>
      </c>
    </row>
    <row r="92" spans="1:5" x14ac:dyDescent="0.25">
      <c r="A92" s="22">
        <v>44462</v>
      </c>
      <c r="B92" s="23" t="s">
        <v>218</v>
      </c>
      <c r="C92" s="23" t="s">
        <v>21</v>
      </c>
      <c r="D92" s="23" t="s">
        <v>407</v>
      </c>
      <c r="E92" s="25">
        <v>118250</v>
      </c>
    </row>
    <row r="93" spans="1:5" x14ac:dyDescent="0.25">
      <c r="A93" s="22">
        <v>44462</v>
      </c>
      <c r="B93" s="23" t="s">
        <v>219</v>
      </c>
      <c r="C93" s="23" t="s">
        <v>21</v>
      </c>
      <c r="D93" s="23" t="s">
        <v>79</v>
      </c>
      <c r="E93" s="25">
        <v>118250</v>
      </c>
    </row>
    <row r="94" spans="1:5" x14ac:dyDescent="0.25">
      <c r="A94" s="22">
        <v>44483</v>
      </c>
      <c r="B94" s="23" t="s">
        <v>115</v>
      </c>
      <c r="C94" s="23" t="s">
        <v>21</v>
      </c>
      <c r="D94" s="23" t="s">
        <v>408</v>
      </c>
      <c r="E94" s="25">
        <v>19500</v>
      </c>
    </row>
    <row r="95" spans="1:5" x14ac:dyDescent="0.25">
      <c r="A95" s="20"/>
      <c r="B95" s="21"/>
      <c r="C95" s="21"/>
      <c r="D95" s="21"/>
      <c r="E95" s="26">
        <f>SUM(E92:E94)</f>
        <v>256000</v>
      </c>
    </row>
    <row r="96" spans="1:5" x14ac:dyDescent="0.25">
      <c r="A96" s="22">
        <v>44449</v>
      </c>
      <c r="B96" s="23" t="s">
        <v>220</v>
      </c>
      <c r="C96" s="23" t="s">
        <v>22</v>
      </c>
      <c r="D96" s="23" t="s">
        <v>23</v>
      </c>
      <c r="E96" s="25">
        <v>93799</v>
      </c>
    </row>
    <row r="97" spans="1:5" x14ac:dyDescent="0.25">
      <c r="A97" s="22">
        <v>44476</v>
      </c>
      <c r="B97" s="23" t="s">
        <v>111</v>
      </c>
      <c r="C97" s="23" t="s">
        <v>22</v>
      </c>
      <c r="D97" s="23" t="s">
        <v>41</v>
      </c>
      <c r="E97" s="25">
        <v>129194</v>
      </c>
    </row>
    <row r="98" spans="1:5" x14ac:dyDescent="0.25">
      <c r="A98" s="20"/>
      <c r="B98" s="21"/>
      <c r="C98" s="21"/>
      <c r="D98" s="21"/>
      <c r="E98" s="26">
        <f>E96+E97</f>
        <v>222993</v>
      </c>
    </row>
    <row r="99" spans="1:5" x14ac:dyDescent="0.25">
      <c r="A99" s="22">
        <v>44467</v>
      </c>
      <c r="B99" s="23" t="s">
        <v>221</v>
      </c>
      <c r="C99" s="23" t="s">
        <v>24</v>
      </c>
      <c r="D99" s="23" t="s">
        <v>409</v>
      </c>
      <c r="E99" s="25">
        <v>60800</v>
      </c>
    </row>
    <row r="100" spans="1:5" x14ac:dyDescent="0.25">
      <c r="A100" s="22">
        <v>44462</v>
      </c>
      <c r="B100" s="23" t="s">
        <v>222</v>
      </c>
      <c r="C100" s="23" t="s">
        <v>24</v>
      </c>
      <c r="D100" s="23" t="s">
        <v>25</v>
      </c>
      <c r="E100" s="25">
        <v>93953</v>
      </c>
    </row>
    <row r="101" spans="1:5" x14ac:dyDescent="0.25">
      <c r="A101" s="20"/>
      <c r="B101" s="21"/>
      <c r="C101" s="21"/>
      <c r="D101" s="21"/>
      <c r="E101" s="26">
        <f>E99+E100</f>
        <v>154753</v>
      </c>
    </row>
    <row r="102" spans="1:5" x14ac:dyDescent="0.25">
      <c r="A102" s="22">
        <v>44466</v>
      </c>
      <c r="B102" s="23" t="s">
        <v>223</v>
      </c>
      <c r="C102" s="23" t="s">
        <v>359</v>
      </c>
      <c r="D102" s="23" t="s">
        <v>410</v>
      </c>
      <c r="E102" s="25">
        <v>83190</v>
      </c>
    </row>
    <row r="103" spans="1:5" x14ac:dyDescent="0.25">
      <c r="A103" s="20"/>
      <c r="B103" s="21"/>
      <c r="C103" s="21"/>
      <c r="D103" s="21"/>
      <c r="E103" s="26">
        <f>E102</f>
        <v>83190</v>
      </c>
    </row>
    <row r="104" spans="1:5" x14ac:dyDescent="0.25">
      <c r="A104" s="22">
        <v>44470</v>
      </c>
      <c r="B104" s="23" t="s">
        <v>224</v>
      </c>
      <c r="C104" s="23" t="s">
        <v>26</v>
      </c>
      <c r="D104" s="23" t="s">
        <v>81</v>
      </c>
      <c r="E104" s="25">
        <v>130381.4</v>
      </c>
    </row>
    <row r="105" spans="1:5" x14ac:dyDescent="0.25">
      <c r="A105" s="20"/>
      <c r="B105" s="21"/>
      <c r="C105" s="21"/>
      <c r="D105" s="21"/>
      <c r="E105" s="26">
        <f>E104</f>
        <v>130381.4</v>
      </c>
    </row>
    <row r="106" spans="1:5" x14ac:dyDescent="0.25">
      <c r="A106" s="22">
        <v>44482</v>
      </c>
      <c r="B106" s="23" t="s">
        <v>225</v>
      </c>
      <c r="C106" s="23" t="s">
        <v>82</v>
      </c>
      <c r="D106" s="23" t="s">
        <v>83</v>
      </c>
      <c r="E106" s="25">
        <v>25960</v>
      </c>
    </row>
    <row r="107" spans="1:5" x14ac:dyDescent="0.25">
      <c r="A107" s="22">
        <v>44482</v>
      </c>
      <c r="B107" s="23" t="s">
        <v>226</v>
      </c>
      <c r="C107" s="23" t="s">
        <v>82</v>
      </c>
      <c r="D107" s="23" t="s">
        <v>411</v>
      </c>
      <c r="E107" s="25">
        <v>60000</v>
      </c>
    </row>
    <row r="108" spans="1:5" x14ac:dyDescent="0.25">
      <c r="A108" s="22">
        <v>44488</v>
      </c>
      <c r="B108" s="23" t="s">
        <v>227</v>
      </c>
      <c r="C108" s="23" t="s">
        <v>82</v>
      </c>
      <c r="D108" s="23" t="s">
        <v>412</v>
      </c>
      <c r="E108" s="25">
        <v>86000</v>
      </c>
    </row>
    <row r="109" spans="1:5" x14ac:dyDescent="0.25">
      <c r="A109" s="22">
        <v>44236</v>
      </c>
      <c r="B109" s="23" t="s">
        <v>228</v>
      </c>
      <c r="C109" s="23" t="s">
        <v>27</v>
      </c>
      <c r="D109" s="23" t="s">
        <v>413</v>
      </c>
      <c r="E109" s="25">
        <v>70391.600000000006</v>
      </c>
    </row>
    <row r="110" spans="1:5" x14ac:dyDescent="0.25">
      <c r="A110" s="22">
        <v>44299</v>
      </c>
      <c r="B110" s="23" t="s">
        <v>142</v>
      </c>
      <c r="C110" s="23" t="s">
        <v>27</v>
      </c>
      <c r="D110" s="23" t="s">
        <v>414</v>
      </c>
      <c r="E110" s="25">
        <v>7978.4</v>
      </c>
    </row>
    <row r="111" spans="1:5" x14ac:dyDescent="0.25">
      <c r="A111" s="22">
        <v>44467</v>
      </c>
      <c r="B111" s="23" t="s">
        <v>229</v>
      </c>
      <c r="C111" s="23" t="s">
        <v>27</v>
      </c>
      <c r="D111" s="23" t="s">
        <v>415</v>
      </c>
      <c r="E111" s="25">
        <v>113050</v>
      </c>
    </row>
    <row r="112" spans="1:5" x14ac:dyDescent="0.25">
      <c r="A112" s="22">
        <v>44480</v>
      </c>
      <c r="B112" s="23" t="s">
        <v>230</v>
      </c>
      <c r="C112" s="23" t="s">
        <v>27</v>
      </c>
      <c r="D112" s="23" t="s">
        <v>416</v>
      </c>
      <c r="E112" s="25">
        <v>70525</v>
      </c>
    </row>
    <row r="113" spans="1:5" x14ac:dyDescent="0.25">
      <c r="A113" s="22">
        <v>44487</v>
      </c>
      <c r="B113" s="23" t="s">
        <v>231</v>
      </c>
      <c r="C113" s="23" t="s">
        <v>27</v>
      </c>
      <c r="D113" s="23" t="s">
        <v>417</v>
      </c>
      <c r="E113" s="25">
        <v>900</v>
      </c>
    </row>
    <row r="114" spans="1:5" x14ac:dyDescent="0.25">
      <c r="A114" s="20"/>
      <c r="B114" s="21"/>
      <c r="C114" s="21"/>
      <c r="D114" s="21"/>
      <c r="E114" s="26">
        <f>SUM(E106:E113)</f>
        <v>434805</v>
      </c>
    </row>
    <row r="115" spans="1:5" x14ac:dyDescent="0.25">
      <c r="A115" s="22">
        <v>44469</v>
      </c>
      <c r="B115" s="23" t="s">
        <v>232</v>
      </c>
      <c r="C115" s="23" t="s">
        <v>85</v>
      </c>
      <c r="D115" s="23" t="s">
        <v>28</v>
      </c>
      <c r="E115" s="25">
        <v>7200</v>
      </c>
    </row>
    <row r="116" spans="1:5" x14ac:dyDescent="0.25">
      <c r="A116" s="22">
        <v>44476</v>
      </c>
      <c r="B116" s="23" t="s">
        <v>233</v>
      </c>
      <c r="C116" s="23" t="s">
        <v>85</v>
      </c>
      <c r="D116" s="23" t="s">
        <v>418</v>
      </c>
      <c r="E116" s="25">
        <v>75000</v>
      </c>
    </row>
    <row r="117" spans="1:5" x14ac:dyDescent="0.25">
      <c r="A117" s="20"/>
      <c r="B117" s="21"/>
      <c r="C117" s="21"/>
      <c r="D117" s="21"/>
      <c r="E117" s="26">
        <f>E115+E116</f>
        <v>82200</v>
      </c>
    </row>
    <row r="118" spans="1:5" x14ac:dyDescent="0.25">
      <c r="A118" s="22">
        <v>44475</v>
      </c>
      <c r="B118" s="23" t="s">
        <v>234</v>
      </c>
      <c r="C118" s="23" t="s">
        <v>30</v>
      </c>
      <c r="D118" s="23" t="s">
        <v>86</v>
      </c>
      <c r="E118" s="25">
        <v>59743.4</v>
      </c>
    </row>
    <row r="119" spans="1:5" x14ac:dyDescent="0.25">
      <c r="A119" s="20"/>
      <c r="B119" s="21"/>
      <c r="C119" s="21"/>
      <c r="D119" s="21"/>
      <c r="E119" s="26">
        <f>E118</f>
        <v>59743.4</v>
      </c>
    </row>
    <row r="120" spans="1:5" x14ac:dyDescent="0.25">
      <c r="A120" s="22">
        <v>44462</v>
      </c>
      <c r="B120" s="23" t="s">
        <v>235</v>
      </c>
      <c r="C120" s="23" t="s">
        <v>31</v>
      </c>
      <c r="D120" s="23" t="s">
        <v>88</v>
      </c>
      <c r="E120" s="25">
        <v>38000</v>
      </c>
    </row>
    <row r="121" spans="1:5" x14ac:dyDescent="0.25">
      <c r="A121" s="22">
        <v>44480</v>
      </c>
      <c r="B121" s="23" t="s">
        <v>236</v>
      </c>
      <c r="C121" s="23" t="s">
        <v>31</v>
      </c>
      <c r="D121" s="23" t="s">
        <v>88</v>
      </c>
      <c r="E121" s="25">
        <v>75000</v>
      </c>
    </row>
    <row r="122" spans="1:5" x14ac:dyDescent="0.25">
      <c r="A122" s="20"/>
      <c r="B122" s="21"/>
      <c r="C122" s="21"/>
      <c r="D122" s="21"/>
      <c r="E122" s="26">
        <f>E120+E121</f>
        <v>113000</v>
      </c>
    </row>
    <row r="123" spans="1:5" x14ac:dyDescent="0.25">
      <c r="A123" s="22">
        <v>44462</v>
      </c>
      <c r="B123" s="23" t="s">
        <v>237</v>
      </c>
      <c r="C123" s="23" t="s">
        <v>32</v>
      </c>
      <c r="D123" s="23" t="s">
        <v>33</v>
      </c>
      <c r="E123" s="25">
        <v>117750</v>
      </c>
    </row>
    <row r="124" spans="1:5" x14ac:dyDescent="0.25">
      <c r="A124" s="22">
        <v>44468</v>
      </c>
      <c r="B124" s="23" t="s">
        <v>238</v>
      </c>
      <c r="C124" s="23" t="s">
        <v>32</v>
      </c>
      <c r="D124" s="23" t="s">
        <v>419</v>
      </c>
      <c r="E124" s="25">
        <v>126975</v>
      </c>
    </row>
    <row r="125" spans="1:5" x14ac:dyDescent="0.25">
      <c r="A125" s="22">
        <v>44475</v>
      </c>
      <c r="B125" s="23" t="s">
        <v>239</v>
      </c>
      <c r="C125" s="23" t="s">
        <v>32</v>
      </c>
      <c r="D125" s="23" t="s">
        <v>419</v>
      </c>
      <c r="E125" s="25">
        <v>111975</v>
      </c>
    </row>
    <row r="126" spans="1:5" x14ac:dyDescent="0.25">
      <c r="A126" s="22">
        <v>44475</v>
      </c>
      <c r="B126" s="23" t="s">
        <v>240</v>
      </c>
      <c r="C126" s="23" t="s">
        <v>32</v>
      </c>
      <c r="D126" s="23" t="s">
        <v>420</v>
      </c>
      <c r="E126" s="25">
        <v>131625</v>
      </c>
    </row>
    <row r="127" spans="1:5" x14ac:dyDescent="0.25">
      <c r="A127" s="22">
        <v>44482</v>
      </c>
      <c r="B127" s="23" t="s">
        <v>241</v>
      </c>
      <c r="C127" s="23" t="s">
        <v>32</v>
      </c>
      <c r="D127" s="23" t="s">
        <v>421</v>
      </c>
      <c r="E127" s="25">
        <v>129150</v>
      </c>
    </row>
    <row r="128" spans="1:5" x14ac:dyDescent="0.25">
      <c r="A128" s="22">
        <v>44490</v>
      </c>
      <c r="B128" s="23" t="s">
        <v>242</v>
      </c>
      <c r="C128" s="23" t="s">
        <v>32</v>
      </c>
      <c r="D128" s="23" t="s">
        <v>422</v>
      </c>
      <c r="E128" s="25">
        <v>65700</v>
      </c>
    </row>
    <row r="129" spans="1:5" x14ac:dyDescent="0.25">
      <c r="A129" s="20"/>
      <c r="B129" s="21"/>
      <c r="C129" s="21"/>
      <c r="D129" s="21"/>
      <c r="E129" s="26">
        <f>SUM(E123:E128)</f>
        <v>683175</v>
      </c>
    </row>
    <row r="130" spans="1:5" x14ac:dyDescent="0.25">
      <c r="A130" s="22">
        <v>44475</v>
      </c>
      <c r="B130" s="23" t="s">
        <v>80</v>
      </c>
      <c r="C130" s="23" t="s">
        <v>89</v>
      </c>
      <c r="D130" s="23" t="s">
        <v>90</v>
      </c>
      <c r="E130" s="25">
        <v>87912</v>
      </c>
    </row>
    <row r="131" spans="1:5" x14ac:dyDescent="0.25">
      <c r="A131" s="22">
        <v>44490</v>
      </c>
      <c r="B131" s="23" t="s">
        <v>243</v>
      </c>
      <c r="C131" s="23" t="s">
        <v>89</v>
      </c>
      <c r="D131" s="23" t="s">
        <v>423</v>
      </c>
      <c r="E131" s="25">
        <v>140184</v>
      </c>
    </row>
    <row r="132" spans="1:5" x14ac:dyDescent="0.25">
      <c r="A132" s="20"/>
      <c r="B132" s="21"/>
      <c r="C132" s="21"/>
      <c r="D132" s="21"/>
      <c r="E132" s="26">
        <f>SUM(E130:E131)</f>
        <v>228096</v>
      </c>
    </row>
    <row r="133" spans="1:5" x14ac:dyDescent="0.25">
      <c r="A133" s="22">
        <v>44488</v>
      </c>
      <c r="B133" s="23" t="s">
        <v>244</v>
      </c>
      <c r="C133" s="23" t="s">
        <v>91</v>
      </c>
      <c r="D133" s="23" t="s">
        <v>92</v>
      </c>
      <c r="E133" s="25">
        <v>20205.099999999999</v>
      </c>
    </row>
    <row r="134" spans="1:5" x14ac:dyDescent="0.25">
      <c r="A134" s="20"/>
      <c r="B134" s="21"/>
      <c r="C134" s="21"/>
      <c r="D134" s="21"/>
      <c r="E134" s="26">
        <f>E133</f>
        <v>20205.099999999999</v>
      </c>
    </row>
    <row r="135" spans="1:5" x14ac:dyDescent="0.25">
      <c r="A135" s="22">
        <v>44462</v>
      </c>
      <c r="B135" s="23" t="s">
        <v>245</v>
      </c>
      <c r="C135" s="23" t="s">
        <v>360</v>
      </c>
      <c r="D135" s="23" t="s">
        <v>93</v>
      </c>
      <c r="E135" s="25">
        <v>17240.37</v>
      </c>
    </row>
    <row r="136" spans="1:5" x14ac:dyDescent="0.25">
      <c r="A136" s="22">
        <v>44470</v>
      </c>
      <c r="B136" s="23" t="s">
        <v>246</v>
      </c>
      <c r="C136" s="23" t="s">
        <v>360</v>
      </c>
      <c r="D136" s="23" t="s">
        <v>424</v>
      </c>
      <c r="E136" s="25">
        <v>9203.7199999999993</v>
      </c>
    </row>
    <row r="137" spans="1:5" x14ac:dyDescent="0.25">
      <c r="A137" s="22">
        <v>44489</v>
      </c>
      <c r="B137" s="23" t="s">
        <v>247</v>
      </c>
      <c r="C137" s="23" t="s">
        <v>360</v>
      </c>
      <c r="D137" s="23" t="s">
        <v>425</v>
      </c>
      <c r="E137" s="25">
        <v>32773.67</v>
      </c>
    </row>
    <row r="138" spans="1:5" x14ac:dyDescent="0.25">
      <c r="A138" s="20"/>
      <c r="B138" s="21"/>
      <c r="C138" s="21"/>
      <c r="D138" s="21"/>
      <c r="E138" s="26">
        <f>SUM(E135:E137)</f>
        <v>59217.759999999995</v>
      </c>
    </row>
    <row r="139" spans="1:5" x14ac:dyDescent="0.25">
      <c r="A139" s="22">
        <v>44483</v>
      </c>
      <c r="B139" s="23" t="s">
        <v>248</v>
      </c>
      <c r="C139" s="23" t="s">
        <v>94</v>
      </c>
      <c r="D139" s="23" t="s">
        <v>426</v>
      </c>
      <c r="E139" s="25">
        <v>106600</v>
      </c>
    </row>
    <row r="140" spans="1:5" x14ac:dyDescent="0.25">
      <c r="A140" s="22">
        <v>44488</v>
      </c>
      <c r="B140" s="23" t="s">
        <v>249</v>
      </c>
      <c r="C140" s="23" t="s">
        <v>94</v>
      </c>
      <c r="D140" s="23" t="s">
        <v>426</v>
      </c>
      <c r="E140" s="25">
        <v>24544</v>
      </c>
    </row>
    <row r="141" spans="1:5" x14ac:dyDescent="0.25">
      <c r="A141" s="22">
        <v>44483</v>
      </c>
      <c r="B141" s="23" t="s">
        <v>250</v>
      </c>
      <c r="C141" s="23" t="s">
        <v>94</v>
      </c>
      <c r="D141" s="23" t="s">
        <v>427</v>
      </c>
      <c r="E141" s="25">
        <v>127939.18</v>
      </c>
    </row>
    <row r="142" spans="1:5" x14ac:dyDescent="0.25">
      <c r="A142" s="22">
        <v>44489</v>
      </c>
      <c r="B142" s="23" t="s">
        <v>251</v>
      </c>
      <c r="C142" s="23" t="s">
        <v>94</v>
      </c>
      <c r="D142" s="23" t="s">
        <v>428</v>
      </c>
      <c r="E142" s="25">
        <v>75325</v>
      </c>
    </row>
    <row r="143" spans="1:5" x14ac:dyDescent="0.25">
      <c r="A143" s="22">
        <v>44489</v>
      </c>
      <c r="B143" s="23" t="s">
        <v>252</v>
      </c>
      <c r="C143" s="23" t="s">
        <v>94</v>
      </c>
      <c r="D143" s="23" t="s">
        <v>429</v>
      </c>
      <c r="E143" s="25">
        <v>62140</v>
      </c>
    </row>
    <row r="144" spans="1:5" x14ac:dyDescent="0.25">
      <c r="A144" s="22">
        <v>44489</v>
      </c>
      <c r="B144" s="23" t="s">
        <v>253</v>
      </c>
      <c r="C144" s="23" t="s">
        <v>94</v>
      </c>
      <c r="D144" s="23" t="s">
        <v>430</v>
      </c>
      <c r="E144" s="25">
        <v>119091.7</v>
      </c>
    </row>
    <row r="145" spans="1:5" x14ac:dyDescent="0.25">
      <c r="A145" s="22">
        <v>44489</v>
      </c>
      <c r="B145" s="23" t="s">
        <v>254</v>
      </c>
      <c r="C145" s="23" t="s">
        <v>94</v>
      </c>
      <c r="D145" s="23" t="s">
        <v>431</v>
      </c>
      <c r="E145" s="25">
        <v>106850.68</v>
      </c>
    </row>
    <row r="146" spans="1:5" x14ac:dyDescent="0.25">
      <c r="A146" s="20"/>
      <c r="B146" s="21"/>
      <c r="C146" s="21"/>
      <c r="D146" s="21"/>
      <c r="E146" s="26">
        <f>SUM(E139:E145)</f>
        <v>622490.56000000006</v>
      </c>
    </row>
    <row r="147" spans="1:5" x14ac:dyDescent="0.25">
      <c r="A147" s="22">
        <v>44482</v>
      </c>
      <c r="B147" s="23" t="s">
        <v>78</v>
      </c>
      <c r="C147" s="23" t="s">
        <v>361</v>
      </c>
      <c r="D147" s="23" t="s">
        <v>432</v>
      </c>
      <c r="E147" s="25">
        <v>116121.5</v>
      </c>
    </row>
    <row r="148" spans="1:5" x14ac:dyDescent="0.25">
      <c r="A148" s="22">
        <v>44482</v>
      </c>
      <c r="B148" s="23" t="s">
        <v>255</v>
      </c>
      <c r="C148" s="23" t="s">
        <v>361</v>
      </c>
      <c r="D148" s="23" t="s">
        <v>433</v>
      </c>
      <c r="E148" s="25">
        <v>95633.5</v>
      </c>
    </row>
    <row r="149" spans="1:5" x14ac:dyDescent="0.25">
      <c r="A149" s="20"/>
      <c r="B149" s="21"/>
      <c r="C149" s="21"/>
      <c r="D149" s="21"/>
      <c r="E149" s="26">
        <f>E147+E148</f>
        <v>211755</v>
      </c>
    </row>
    <row r="150" spans="1:5" x14ac:dyDescent="0.25">
      <c r="A150" s="22">
        <v>44481</v>
      </c>
      <c r="B150" s="23" t="s">
        <v>256</v>
      </c>
      <c r="C150" s="23" t="s">
        <v>362</v>
      </c>
      <c r="D150" s="23" t="s">
        <v>97</v>
      </c>
      <c r="E150" s="25">
        <v>11399.78</v>
      </c>
    </row>
    <row r="151" spans="1:5" x14ac:dyDescent="0.25">
      <c r="A151" s="20"/>
      <c r="B151" s="21"/>
      <c r="C151" s="21"/>
      <c r="D151" s="21"/>
      <c r="E151" s="26">
        <f>E150</f>
        <v>11399.78</v>
      </c>
    </row>
    <row r="152" spans="1:5" x14ac:dyDescent="0.25">
      <c r="A152" s="22">
        <v>44456</v>
      </c>
      <c r="B152" s="23" t="s">
        <v>257</v>
      </c>
      <c r="C152" s="23" t="s">
        <v>34</v>
      </c>
      <c r="D152" s="23" t="s">
        <v>96</v>
      </c>
      <c r="E152" s="25">
        <v>111038.39999999999</v>
      </c>
    </row>
    <row r="153" spans="1:5" x14ac:dyDescent="0.25">
      <c r="A153" s="22">
        <v>44477</v>
      </c>
      <c r="B153" s="23" t="s">
        <v>258</v>
      </c>
      <c r="C153" s="23" t="s">
        <v>34</v>
      </c>
      <c r="D153" s="23" t="s">
        <v>434</v>
      </c>
      <c r="E153" s="25">
        <v>29611.39</v>
      </c>
    </row>
    <row r="154" spans="1:5" x14ac:dyDescent="0.25">
      <c r="A154" s="22">
        <v>44485</v>
      </c>
      <c r="B154" s="23" t="s">
        <v>259</v>
      </c>
      <c r="C154" s="23" t="s">
        <v>34</v>
      </c>
      <c r="D154" s="23" t="s">
        <v>435</v>
      </c>
      <c r="E154" s="25">
        <v>20357.830000000002</v>
      </c>
    </row>
    <row r="155" spans="1:5" x14ac:dyDescent="0.25">
      <c r="A155" s="20"/>
      <c r="B155" s="21"/>
      <c r="C155" s="21"/>
      <c r="D155" s="21"/>
      <c r="E155" s="26">
        <f>SUM(E152:E154)</f>
        <v>161007.62</v>
      </c>
    </row>
    <row r="156" spans="1:5" x14ac:dyDescent="0.25">
      <c r="A156" s="22">
        <v>44489</v>
      </c>
      <c r="B156" s="23" t="s">
        <v>260</v>
      </c>
      <c r="C156" s="23" t="s">
        <v>98</v>
      </c>
      <c r="D156" s="23" t="s">
        <v>436</v>
      </c>
      <c r="E156" s="25">
        <v>44828.639999999999</v>
      </c>
    </row>
    <row r="157" spans="1:5" x14ac:dyDescent="0.25">
      <c r="A157" s="20"/>
      <c r="B157" s="21"/>
      <c r="C157" s="21"/>
      <c r="D157" s="21"/>
      <c r="E157" s="26">
        <f>E156</f>
        <v>44828.639999999999</v>
      </c>
    </row>
    <row r="158" spans="1:5" x14ac:dyDescent="0.25">
      <c r="A158" s="22">
        <v>44474</v>
      </c>
      <c r="B158" s="23" t="s">
        <v>261</v>
      </c>
      <c r="C158" s="23" t="s">
        <v>363</v>
      </c>
      <c r="D158" s="23" t="s">
        <v>99</v>
      </c>
      <c r="E158" s="25">
        <v>29280</v>
      </c>
    </row>
    <row r="159" spans="1:5" x14ac:dyDescent="0.25">
      <c r="A159" s="22">
        <v>44475</v>
      </c>
      <c r="B159" s="23" t="s">
        <v>262</v>
      </c>
      <c r="C159" s="23" t="s">
        <v>363</v>
      </c>
      <c r="D159" s="23" t="s">
        <v>437</v>
      </c>
      <c r="E159" s="25">
        <v>78695.570000000007</v>
      </c>
    </row>
    <row r="160" spans="1:5" x14ac:dyDescent="0.25">
      <c r="A160" s="22">
        <v>44484</v>
      </c>
      <c r="B160" s="23" t="s">
        <v>263</v>
      </c>
      <c r="C160" s="23" t="s">
        <v>363</v>
      </c>
      <c r="D160" s="23" t="s">
        <v>99</v>
      </c>
      <c r="E160" s="25">
        <v>71931.210000000006</v>
      </c>
    </row>
    <row r="161" spans="1:5" x14ac:dyDescent="0.25">
      <c r="A161" s="20"/>
      <c r="B161" s="21"/>
      <c r="C161" s="21"/>
      <c r="D161" s="21"/>
      <c r="E161" s="26">
        <f>SUM(E158:E160)</f>
        <v>179906.78000000003</v>
      </c>
    </row>
    <row r="162" spans="1:5" x14ac:dyDescent="0.25">
      <c r="A162" s="22">
        <v>44469</v>
      </c>
      <c r="B162" s="23" t="s">
        <v>264</v>
      </c>
      <c r="C162" s="23" t="s">
        <v>364</v>
      </c>
      <c r="D162" s="23" t="s">
        <v>84</v>
      </c>
      <c r="E162" s="25">
        <v>49384.800000000003</v>
      </c>
    </row>
    <row r="163" spans="1:5" x14ac:dyDescent="0.25">
      <c r="A163" s="22">
        <v>44476</v>
      </c>
      <c r="B163" s="23" t="s">
        <v>265</v>
      </c>
      <c r="C163" s="23" t="s">
        <v>364</v>
      </c>
      <c r="D163" s="23" t="s">
        <v>438</v>
      </c>
      <c r="E163" s="25">
        <v>49384.800000000003</v>
      </c>
    </row>
    <row r="164" spans="1:5" x14ac:dyDescent="0.25">
      <c r="A164" s="22">
        <v>44487</v>
      </c>
      <c r="B164" s="23" t="s">
        <v>266</v>
      </c>
      <c r="C164" s="23" t="s">
        <v>364</v>
      </c>
      <c r="D164" s="23" t="s">
        <v>439</v>
      </c>
      <c r="E164" s="25">
        <v>49384.800000000003</v>
      </c>
    </row>
    <row r="165" spans="1:5" x14ac:dyDescent="0.25">
      <c r="A165" s="20"/>
      <c r="B165" s="21"/>
      <c r="C165" s="21"/>
      <c r="D165" s="21"/>
      <c r="E165" s="26">
        <f>SUM(E162:E164)</f>
        <v>148154.40000000002</v>
      </c>
    </row>
    <row r="166" spans="1:5" x14ac:dyDescent="0.25">
      <c r="A166" s="22">
        <v>44476</v>
      </c>
      <c r="B166" s="23" t="s">
        <v>267</v>
      </c>
      <c r="C166" s="23" t="s">
        <v>100</v>
      </c>
      <c r="D166" s="23" t="s">
        <v>440</v>
      </c>
      <c r="E166" s="25">
        <v>901985.81</v>
      </c>
    </row>
    <row r="167" spans="1:5" x14ac:dyDescent="0.25">
      <c r="A167" s="22">
        <v>44467</v>
      </c>
      <c r="B167" s="23" t="s">
        <v>268</v>
      </c>
      <c r="C167" s="23" t="s">
        <v>100</v>
      </c>
      <c r="D167" s="23" t="s">
        <v>101</v>
      </c>
      <c r="E167" s="25">
        <v>12842.8</v>
      </c>
    </row>
    <row r="168" spans="1:5" x14ac:dyDescent="0.25">
      <c r="A168" s="20"/>
      <c r="B168" s="21"/>
      <c r="C168" s="21"/>
      <c r="D168" s="21"/>
      <c r="E168" s="26">
        <f>SUM(E166:E167)</f>
        <v>914828.6100000001</v>
      </c>
    </row>
    <row r="169" spans="1:5" x14ac:dyDescent="0.25">
      <c r="A169" s="22">
        <v>44462</v>
      </c>
      <c r="B169" s="23" t="s">
        <v>269</v>
      </c>
      <c r="C169" s="23" t="s">
        <v>36</v>
      </c>
      <c r="D169" s="23" t="s">
        <v>441</v>
      </c>
      <c r="E169" s="25">
        <v>131210.29</v>
      </c>
    </row>
    <row r="170" spans="1:5" x14ac:dyDescent="0.25">
      <c r="A170" s="22">
        <v>44462</v>
      </c>
      <c r="B170" s="23" t="s">
        <v>270</v>
      </c>
      <c r="C170" s="23" t="s">
        <v>36</v>
      </c>
      <c r="D170" s="23" t="s">
        <v>442</v>
      </c>
      <c r="E170" s="25">
        <v>79500</v>
      </c>
    </row>
    <row r="171" spans="1:5" x14ac:dyDescent="0.25">
      <c r="A171" s="22">
        <v>44467</v>
      </c>
      <c r="B171" s="23" t="s">
        <v>271</v>
      </c>
      <c r="C171" s="23" t="s">
        <v>36</v>
      </c>
      <c r="D171" s="23" t="s">
        <v>443</v>
      </c>
      <c r="E171" s="25">
        <v>77632</v>
      </c>
    </row>
    <row r="172" spans="1:5" x14ac:dyDescent="0.25">
      <c r="A172" s="22">
        <v>44467</v>
      </c>
      <c r="B172" s="23" t="s">
        <v>272</v>
      </c>
      <c r="C172" s="23" t="s">
        <v>36</v>
      </c>
      <c r="D172" s="23" t="s">
        <v>443</v>
      </c>
      <c r="E172" s="25">
        <v>71668</v>
      </c>
    </row>
    <row r="173" spans="1:5" x14ac:dyDescent="0.25">
      <c r="A173" s="22">
        <v>44484</v>
      </c>
      <c r="B173" s="23" t="s">
        <v>273</v>
      </c>
      <c r="C173" s="23" t="s">
        <v>36</v>
      </c>
      <c r="D173" s="23" t="s">
        <v>444</v>
      </c>
      <c r="E173" s="25">
        <v>127525.27</v>
      </c>
    </row>
    <row r="174" spans="1:5" x14ac:dyDescent="0.25">
      <c r="A174" s="22">
        <v>44488</v>
      </c>
      <c r="B174" s="23" t="s">
        <v>274</v>
      </c>
      <c r="C174" s="23" t="s">
        <v>36</v>
      </c>
      <c r="D174" s="23" t="s">
        <v>445</v>
      </c>
      <c r="E174" s="25">
        <v>26964</v>
      </c>
    </row>
    <row r="175" spans="1:5" x14ac:dyDescent="0.25">
      <c r="A175" s="22">
        <v>44468</v>
      </c>
      <c r="B175" s="23" t="s">
        <v>275</v>
      </c>
      <c r="C175" s="23" t="s">
        <v>36</v>
      </c>
      <c r="D175" s="23" t="s">
        <v>446</v>
      </c>
      <c r="E175" s="25">
        <v>14872.23</v>
      </c>
    </row>
    <row r="176" spans="1:5" x14ac:dyDescent="0.25">
      <c r="A176" s="20"/>
      <c r="B176" s="21"/>
      <c r="C176" s="21"/>
      <c r="D176" s="21"/>
      <c r="E176" s="26">
        <f>SUM(E169:E175)</f>
        <v>529371.79</v>
      </c>
    </row>
    <row r="177" spans="1:5" x14ac:dyDescent="0.25">
      <c r="A177" s="22">
        <v>44467</v>
      </c>
      <c r="B177" s="23" t="s">
        <v>276</v>
      </c>
      <c r="C177" s="23" t="s">
        <v>37</v>
      </c>
      <c r="D177" s="23" t="s">
        <v>102</v>
      </c>
      <c r="E177" s="25">
        <v>100300</v>
      </c>
    </row>
    <row r="178" spans="1:5" x14ac:dyDescent="0.25">
      <c r="A178" s="22">
        <v>44476</v>
      </c>
      <c r="B178" s="23" t="s">
        <v>277</v>
      </c>
      <c r="C178" s="23" t="s">
        <v>37</v>
      </c>
      <c r="D178" s="23" t="s">
        <v>442</v>
      </c>
      <c r="E178" s="25">
        <v>117500</v>
      </c>
    </row>
    <row r="179" spans="1:5" x14ac:dyDescent="0.25">
      <c r="A179" s="20"/>
      <c r="B179" s="21"/>
      <c r="C179" s="21"/>
      <c r="D179" s="21"/>
      <c r="E179" s="26">
        <f>SUM(E177:E178)</f>
        <v>217800</v>
      </c>
    </row>
    <row r="180" spans="1:5" x14ac:dyDescent="0.25">
      <c r="A180" s="22">
        <v>44480</v>
      </c>
      <c r="B180" s="23" t="s">
        <v>143</v>
      </c>
      <c r="C180" s="23" t="s">
        <v>365</v>
      </c>
      <c r="D180" s="23" t="s">
        <v>442</v>
      </c>
      <c r="E180" s="25">
        <v>35407.65</v>
      </c>
    </row>
    <row r="181" spans="1:5" x14ac:dyDescent="0.25">
      <c r="A181" s="20"/>
      <c r="B181" s="21"/>
      <c r="C181" s="21"/>
      <c r="D181" s="21"/>
      <c r="E181" s="26">
        <f>E180</f>
        <v>35407.65</v>
      </c>
    </row>
    <row r="182" spans="1:5" x14ac:dyDescent="0.25">
      <c r="A182" s="22">
        <v>44468</v>
      </c>
      <c r="B182" s="23" t="s">
        <v>278</v>
      </c>
      <c r="C182" s="23" t="s">
        <v>103</v>
      </c>
      <c r="D182" s="23" t="s">
        <v>104</v>
      </c>
      <c r="E182" s="25">
        <v>47200</v>
      </c>
    </row>
    <row r="183" spans="1:5" x14ac:dyDescent="0.25">
      <c r="A183" s="20"/>
      <c r="B183" s="21"/>
      <c r="C183" s="21"/>
      <c r="D183" s="21"/>
      <c r="E183" s="26">
        <f>E182</f>
        <v>47200</v>
      </c>
    </row>
    <row r="184" spans="1:5" x14ac:dyDescent="0.25">
      <c r="A184" s="22">
        <v>44462</v>
      </c>
      <c r="B184" s="23" t="s">
        <v>279</v>
      </c>
      <c r="C184" s="23" t="s">
        <v>105</v>
      </c>
      <c r="D184" s="23" t="s">
        <v>106</v>
      </c>
      <c r="E184" s="25">
        <v>74000</v>
      </c>
    </row>
    <row r="185" spans="1:5" x14ac:dyDescent="0.25">
      <c r="A185" s="22">
        <v>44476</v>
      </c>
      <c r="B185" s="23" t="s">
        <v>280</v>
      </c>
      <c r="C185" s="23" t="s">
        <v>105</v>
      </c>
      <c r="D185" s="23"/>
      <c r="E185" s="25">
        <v>69426.399999999994</v>
      </c>
    </row>
    <row r="186" spans="1:5" x14ac:dyDescent="0.25">
      <c r="A186" s="20"/>
      <c r="B186" s="21"/>
      <c r="C186" s="21"/>
      <c r="D186" s="21"/>
      <c r="E186" s="26">
        <f>SUM(E184:E185)</f>
        <v>143426.4</v>
      </c>
    </row>
    <row r="187" spans="1:5" x14ac:dyDescent="0.25">
      <c r="A187" s="22">
        <v>44467</v>
      </c>
      <c r="B187" s="23" t="s">
        <v>281</v>
      </c>
      <c r="C187" s="23" t="s">
        <v>38</v>
      </c>
      <c r="D187" s="23" t="s">
        <v>107</v>
      </c>
      <c r="E187" s="25">
        <v>128155</v>
      </c>
    </row>
    <row r="188" spans="1:5" x14ac:dyDescent="0.25">
      <c r="A188" s="22">
        <v>44473</v>
      </c>
      <c r="B188" s="23" t="s">
        <v>40</v>
      </c>
      <c r="C188" s="23" t="s">
        <v>38</v>
      </c>
      <c r="D188" s="23" t="s">
        <v>447</v>
      </c>
      <c r="E188" s="25">
        <v>50000</v>
      </c>
    </row>
    <row r="189" spans="1:5" x14ac:dyDescent="0.25">
      <c r="A189" s="20"/>
      <c r="B189" s="21"/>
      <c r="C189" s="21"/>
      <c r="D189" s="21"/>
      <c r="E189" s="26">
        <f>SUM(E187:E188)</f>
        <v>178155</v>
      </c>
    </row>
    <row r="190" spans="1:5" x14ac:dyDescent="0.25">
      <c r="A190" s="22">
        <v>44467</v>
      </c>
      <c r="B190" s="23" t="s">
        <v>282</v>
      </c>
      <c r="C190" s="23" t="s">
        <v>109</v>
      </c>
      <c r="D190" s="23" t="s">
        <v>110</v>
      </c>
      <c r="E190" s="25">
        <v>122200</v>
      </c>
    </row>
    <row r="191" spans="1:5" x14ac:dyDescent="0.25">
      <c r="A191" s="22">
        <v>44487</v>
      </c>
      <c r="B191" s="23" t="s">
        <v>283</v>
      </c>
      <c r="C191" s="23" t="s">
        <v>109</v>
      </c>
      <c r="D191" s="23" t="s">
        <v>110</v>
      </c>
      <c r="E191" s="25">
        <v>94000</v>
      </c>
    </row>
    <row r="192" spans="1:5" x14ac:dyDescent="0.25">
      <c r="A192" s="20"/>
      <c r="B192" s="21"/>
      <c r="C192" s="21"/>
      <c r="D192" s="21"/>
      <c r="E192" s="26">
        <f>SUM(E190:E191)</f>
        <v>216200</v>
      </c>
    </row>
    <row r="193" spans="1:5" x14ac:dyDescent="0.25">
      <c r="A193" s="22">
        <v>44489</v>
      </c>
      <c r="B193" s="23" t="s">
        <v>284</v>
      </c>
      <c r="C193" s="23" t="s">
        <v>366</v>
      </c>
      <c r="D193" s="23" t="s">
        <v>448</v>
      </c>
      <c r="E193" s="25">
        <v>93500</v>
      </c>
    </row>
    <row r="194" spans="1:5" x14ac:dyDescent="0.25">
      <c r="A194" s="20"/>
      <c r="B194" s="21"/>
      <c r="C194" s="21"/>
      <c r="D194" s="21"/>
      <c r="E194" s="26">
        <f>E193</f>
        <v>93500</v>
      </c>
    </row>
    <row r="195" spans="1:5" x14ac:dyDescent="0.25">
      <c r="A195" s="22">
        <v>44467</v>
      </c>
      <c r="B195" s="23" t="s">
        <v>54</v>
      </c>
      <c r="C195" s="23" t="s">
        <v>112</v>
      </c>
      <c r="D195" s="23" t="s">
        <v>449</v>
      </c>
      <c r="E195" s="25">
        <v>4130</v>
      </c>
    </row>
    <row r="196" spans="1:5" x14ac:dyDescent="0.25">
      <c r="A196" s="22">
        <v>44467</v>
      </c>
      <c r="B196" s="23" t="s">
        <v>140</v>
      </c>
      <c r="C196" s="23" t="s">
        <v>112</v>
      </c>
      <c r="D196" s="23" t="s">
        <v>47</v>
      </c>
      <c r="E196" s="25">
        <v>15385</v>
      </c>
    </row>
    <row r="197" spans="1:5" x14ac:dyDescent="0.25">
      <c r="A197" s="22">
        <v>44475</v>
      </c>
      <c r="B197" s="23" t="s">
        <v>141</v>
      </c>
      <c r="C197" s="23" t="s">
        <v>112</v>
      </c>
      <c r="D197" s="23" t="s">
        <v>450</v>
      </c>
      <c r="E197" s="25">
        <v>25249</v>
      </c>
    </row>
    <row r="198" spans="1:5" x14ac:dyDescent="0.25">
      <c r="A198" s="22">
        <v>44476</v>
      </c>
      <c r="B198" s="23" t="s">
        <v>285</v>
      </c>
      <c r="C198" s="23" t="s">
        <v>112</v>
      </c>
      <c r="D198" s="23" t="s">
        <v>451</v>
      </c>
      <c r="E198" s="25">
        <v>42749</v>
      </c>
    </row>
    <row r="199" spans="1:5" x14ac:dyDescent="0.25">
      <c r="A199" s="22">
        <v>44481</v>
      </c>
      <c r="B199" s="23" t="s">
        <v>35</v>
      </c>
      <c r="C199" s="23" t="s">
        <v>112</v>
      </c>
      <c r="D199" s="23" t="s">
        <v>452</v>
      </c>
      <c r="E199" s="25">
        <v>21450</v>
      </c>
    </row>
    <row r="200" spans="1:5" x14ac:dyDescent="0.25">
      <c r="A200" s="22">
        <v>44481</v>
      </c>
      <c r="B200" s="23" t="s">
        <v>138</v>
      </c>
      <c r="C200" s="23" t="s">
        <v>112</v>
      </c>
      <c r="D200" s="23" t="s">
        <v>453</v>
      </c>
      <c r="E200" s="25">
        <v>11140.45</v>
      </c>
    </row>
    <row r="201" spans="1:5" x14ac:dyDescent="0.25">
      <c r="A201" s="22">
        <v>44487</v>
      </c>
      <c r="B201" s="23" t="s">
        <v>286</v>
      </c>
      <c r="C201" s="23" t="s">
        <v>112</v>
      </c>
      <c r="D201" s="23" t="s">
        <v>451</v>
      </c>
      <c r="E201" s="25">
        <v>57320</v>
      </c>
    </row>
    <row r="202" spans="1:5" x14ac:dyDescent="0.25">
      <c r="A202" s="22">
        <v>44489</v>
      </c>
      <c r="B202" s="23" t="s">
        <v>139</v>
      </c>
      <c r="C202" s="23" t="s">
        <v>112</v>
      </c>
      <c r="D202" s="23" t="s">
        <v>454</v>
      </c>
      <c r="E202" s="25">
        <v>7100</v>
      </c>
    </row>
    <row r="203" spans="1:5" x14ac:dyDescent="0.25">
      <c r="A203" s="20"/>
      <c r="B203" s="21"/>
      <c r="C203" s="21"/>
      <c r="D203" s="21"/>
      <c r="E203" s="26">
        <f>SUM(E195:E202)</f>
        <v>184523.45</v>
      </c>
    </row>
    <row r="204" spans="1:5" x14ac:dyDescent="0.25">
      <c r="A204" s="22">
        <v>44439</v>
      </c>
      <c r="B204" s="23"/>
      <c r="C204" s="23" t="s">
        <v>113</v>
      </c>
      <c r="D204" s="23" t="s">
        <v>114</v>
      </c>
      <c r="E204" s="25">
        <v>36720</v>
      </c>
    </row>
    <row r="205" spans="1:5" x14ac:dyDescent="0.25">
      <c r="A205" s="20"/>
      <c r="B205" s="21"/>
      <c r="C205" s="21"/>
      <c r="D205" s="21"/>
      <c r="E205" s="26">
        <f>E204</f>
        <v>36720</v>
      </c>
    </row>
    <row r="206" spans="1:5" x14ac:dyDescent="0.25">
      <c r="A206" s="22">
        <v>44328</v>
      </c>
      <c r="B206" s="23" t="s">
        <v>287</v>
      </c>
      <c r="C206" s="23" t="s">
        <v>39</v>
      </c>
      <c r="D206" s="23" t="s">
        <v>25</v>
      </c>
      <c r="E206" s="25">
        <v>42955</v>
      </c>
    </row>
    <row r="207" spans="1:5" x14ac:dyDescent="0.25">
      <c r="A207" s="22">
        <v>44461</v>
      </c>
      <c r="B207" s="23" t="s">
        <v>288</v>
      </c>
      <c r="C207" s="23" t="s">
        <v>39</v>
      </c>
      <c r="D207" s="23" t="s">
        <v>25</v>
      </c>
      <c r="E207" s="25">
        <v>46160</v>
      </c>
    </row>
    <row r="208" spans="1:5" x14ac:dyDescent="0.25">
      <c r="A208" s="22">
        <v>44468</v>
      </c>
      <c r="B208" s="23" t="s">
        <v>289</v>
      </c>
      <c r="C208" s="23" t="s">
        <v>39</v>
      </c>
      <c r="D208" s="23" t="s">
        <v>25</v>
      </c>
      <c r="E208" s="25">
        <v>46810</v>
      </c>
    </row>
    <row r="209" spans="1:5" x14ac:dyDescent="0.25">
      <c r="A209" s="22">
        <v>44482</v>
      </c>
      <c r="B209" s="23" t="s">
        <v>290</v>
      </c>
      <c r="C209" s="23" t="s">
        <v>39</v>
      </c>
      <c r="D209" s="23" t="s">
        <v>25</v>
      </c>
      <c r="E209" s="25">
        <v>35000</v>
      </c>
    </row>
    <row r="210" spans="1:5" x14ac:dyDescent="0.25">
      <c r="A210" s="22">
        <v>44475</v>
      </c>
      <c r="B210" s="23" t="s">
        <v>291</v>
      </c>
      <c r="C210" s="23" t="s">
        <v>39</v>
      </c>
      <c r="D210" s="23" t="s">
        <v>25</v>
      </c>
      <c r="E210" s="25">
        <v>46580</v>
      </c>
    </row>
    <row r="211" spans="1:5" x14ac:dyDescent="0.25">
      <c r="A211" s="22">
        <v>44488</v>
      </c>
      <c r="B211" s="23" t="s">
        <v>292</v>
      </c>
      <c r="C211" s="23" t="s">
        <v>39</v>
      </c>
      <c r="D211" s="23" t="s">
        <v>25</v>
      </c>
      <c r="E211" s="25">
        <v>46645</v>
      </c>
    </row>
    <row r="212" spans="1:5" x14ac:dyDescent="0.25">
      <c r="A212" s="20"/>
      <c r="B212" s="21"/>
      <c r="C212" s="21"/>
      <c r="D212" s="21"/>
      <c r="E212" s="26">
        <f>SUM(E206:E211)</f>
        <v>264150</v>
      </c>
    </row>
    <row r="213" spans="1:5" x14ac:dyDescent="0.25">
      <c r="A213" s="22">
        <v>44482</v>
      </c>
      <c r="B213" s="23" t="s">
        <v>293</v>
      </c>
      <c r="C213" s="23" t="s">
        <v>116</v>
      </c>
      <c r="D213" s="23" t="s">
        <v>117</v>
      </c>
      <c r="E213" s="25">
        <v>65700</v>
      </c>
    </row>
    <row r="214" spans="1:5" x14ac:dyDescent="0.25">
      <c r="A214" s="20"/>
      <c r="B214" s="21"/>
      <c r="C214" s="21"/>
      <c r="D214" s="21"/>
      <c r="E214" s="26">
        <f>E213</f>
        <v>65700</v>
      </c>
    </row>
    <row r="215" spans="1:5" x14ac:dyDescent="0.25">
      <c r="A215" s="22">
        <v>44468</v>
      </c>
      <c r="B215" s="23" t="s">
        <v>294</v>
      </c>
      <c r="C215" s="23" t="s">
        <v>118</v>
      </c>
      <c r="D215" s="23" t="s">
        <v>119</v>
      </c>
      <c r="E215" s="25">
        <v>124162</v>
      </c>
    </row>
    <row r="216" spans="1:5" x14ac:dyDescent="0.25">
      <c r="A216" s="20"/>
      <c r="B216" s="21"/>
      <c r="C216" s="21"/>
      <c r="D216" s="21"/>
      <c r="E216" s="26">
        <f>E215</f>
        <v>124162</v>
      </c>
    </row>
    <row r="217" spans="1:5" x14ac:dyDescent="0.25">
      <c r="A217" s="22">
        <v>44469</v>
      </c>
      <c r="B217" s="23" t="s">
        <v>295</v>
      </c>
      <c r="C217" s="23" t="s">
        <v>120</v>
      </c>
      <c r="D217" s="23" t="s">
        <v>455</v>
      </c>
      <c r="E217" s="25">
        <v>34238.879999999997</v>
      </c>
    </row>
    <row r="218" spans="1:5" x14ac:dyDescent="0.25">
      <c r="A218" s="22">
        <v>44472</v>
      </c>
      <c r="B218" s="23" t="s">
        <v>296</v>
      </c>
      <c r="C218" s="23" t="s">
        <v>120</v>
      </c>
      <c r="D218" s="23" t="s">
        <v>456</v>
      </c>
      <c r="E218" s="25">
        <v>17119.439999999999</v>
      </c>
    </row>
    <row r="219" spans="1:5" x14ac:dyDescent="0.25">
      <c r="A219" s="22">
        <v>44480</v>
      </c>
      <c r="B219" s="23" t="s">
        <v>297</v>
      </c>
      <c r="C219" s="23" t="s">
        <v>120</v>
      </c>
      <c r="D219" s="23" t="s">
        <v>457</v>
      </c>
      <c r="E219" s="25">
        <v>11890.98</v>
      </c>
    </row>
    <row r="220" spans="1:5" x14ac:dyDescent="0.25">
      <c r="A220" s="22">
        <v>44482</v>
      </c>
      <c r="B220" s="23" t="s">
        <v>298</v>
      </c>
      <c r="C220" s="23" t="s">
        <v>120</v>
      </c>
      <c r="D220" s="23" t="s">
        <v>458</v>
      </c>
      <c r="E220" s="25">
        <v>58559.839999999997</v>
      </c>
    </row>
    <row r="221" spans="1:5" x14ac:dyDescent="0.25">
      <c r="A221" s="22">
        <v>44480</v>
      </c>
      <c r="B221" s="23" t="s">
        <v>128</v>
      </c>
      <c r="C221" s="23" t="s">
        <v>120</v>
      </c>
      <c r="D221" s="23" t="s">
        <v>409</v>
      </c>
      <c r="E221" s="25">
        <v>130626.63</v>
      </c>
    </row>
    <row r="222" spans="1:5" x14ac:dyDescent="0.25">
      <c r="A222" s="20"/>
      <c r="B222" s="21"/>
      <c r="C222" s="21"/>
      <c r="D222" s="21"/>
      <c r="E222" s="26">
        <f>SUM(E217:E221)</f>
        <v>252435.77</v>
      </c>
    </row>
    <row r="223" spans="1:5" x14ac:dyDescent="0.25">
      <c r="A223" s="22">
        <v>44476</v>
      </c>
      <c r="B223" s="23" t="s">
        <v>299</v>
      </c>
      <c r="C223" s="23" t="s">
        <v>121</v>
      </c>
      <c r="D223" s="23" t="s">
        <v>122</v>
      </c>
      <c r="E223" s="25">
        <v>46000</v>
      </c>
    </row>
    <row r="224" spans="1:5" x14ac:dyDescent="0.25">
      <c r="A224" s="22">
        <v>44482</v>
      </c>
      <c r="B224" s="23" t="s">
        <v>300</v>
      </c>
      <c r="C224" s="23" t="s">
        <v>121</v>
      </c>
      <c r="D224" s="23" t="s">
        <v>459</v>
      </c>
      <c r="E224" s="25">
        <v>95800</v>
      </c>
    </row>
    <row r="225" spans="1:5" x14ac:dyDescent="0.25">
      <c r="A225" s="22">
        <v>44489</v>
      </c>
      <c r="B225" s="23" t="s">
        <v>301</v>
      </c>
      <c r="C225" s="23" t="s">
        <v>121</v>
      </c>
      <c r="D225" s="23" t="s">
        <v>460</v>
      </c>
      <c r="E225" s="25">
        <v>19500</v>
      </c>
    </row>
    <row r="226" spans="1:5" x14ac:dyDescent="0.25">
      <c r="A226" s="20"/>
      <c r="B226" s="21"/>
      <c r="C226" s="21"/>
      <c r="D226" s="21"/>
      <c r="E226" s="26">
        <f>SUM(E223:E225)</f>
        <v>161300</v>
      </c>
    </row>
    <row r="227" spans="1:5" x14ac:dyDescent="0.25">
      <c r="A227" s="22">
        <v>44481</v>
      </c>
      <c r="B227" s="23" t="s">
        <v>302</v>
      </c>
      <c r="C227" s="23" t="s">
        <v>123</v>
      </c>
      <c r="D227" s="23" t="s">
        <v>461</v>
      </c>
      <c r="E227" s="25">
        <v>92450.28</v>
      </c>
    </row>
    <row r="228" spans="1:5" x14ac:dyDescent="0.25">
      <c r="A228" s="20"/>
      <c r="B228" s="21"/>
      <c r="C228" s="21"/>
      <c r="D228" s="21"/>
      <c r="E228" s="26">
        <f>E227</f>
        <v>92450.28</v>
      </c>
    </row>
    <row r="229" spans="1:5" x14ac:dyDescent="0.25">
      <c r="A229" s="22">
        <v>44468</v>
      </c>
      <c r="B229" s="23" t="s">
        <v>87</v>
      </c>
      <c r="C229" s="23" t="s">
        <v>42</v>
      </c>
      <c r="D229" s="23" t="s">
        <v>462</v>
      </c>
      <c r="E229" s="25">
        <v>62870</v>
      </c>
    </row>
    <row r="230" spans="1:5" x14ac:dyDescent="0.25">
      <c r="A230" s="22">
        <v>44468</v>
      </c>
      <c r="B230" s="23" t="s">
        <v>303</v>
      </c>
      <c r="C230" s="23" t="s">
        <v>42</v>
      </c>
      <c r="D230" s="23" t="s">
        <v>126</v>
      </c>
      <c r="E230" s="25">
        <v>99860</v>
      </c>
    </row>
    <row r="231" spans="1:5" x14ac:dyDescent="0.25">
      <c r="A231" s="22">
        <v>44481</v>
      </c>
      <c r="B231" s="23" t="s">
        <v>304</v>
      </c>
      <c r="C231" s="23" t="s">
        <v>42</v>
      </c>
      <c r="D231" s="23" t="s">
        <v>462</v>
      </c>
      <c r="E231" s="25">
        <v>62870</v>
      </c>
    </row>
    <row r="232" spans="1:5" x14ac:dyDescent="0.25">
      <c r="A232" s="22">
        <v>44481</v>
      </c>
      <c r="B232" s="23" t="s">
        <v>227</v>
      </c>
      <c r="C232" s="23" t="s">
        <v>42</v>
      </c>
      <c r="D232" s="23" t="s">
        <v>462</v>
      </c>
      <c r="E232" s="25">
        <v>99860</v>
      </c>
    </row>
    <row r="233" spans="1:5" x14ac:dyDescent="0.25">
      <c r="A233" s="20"/>
      <c r="B233" s="21"/>
      <c r="C233" s="21"/>
      <c r="D233" s="21"/>
      <c r="E233" s="26">
        <f>SUM(E229:E232)</f>
        <v>325460</v>
      </c>
    </row>
    <row r="234" spans="1:5" x14ac:dyDescent="0.25">
      <c r="A234" s="22">
        <v>44467</v>
      </c>
      <c r="B234" s="23" t="s">
        <v>305</v>
      </c>
      <c r="C234" s="23" t="s">
        <v>43</v>
      </c>
      <c r="D234" s="23" t="s">
        <v>44</v>
      </c>
      <c r="E234" s="25">
        <v>129000</v>
      </c>
    </row>
    <row r="235" spans="1:5" x14ac:dyDescent="0.25">
      <c r="A235" s="22">
        <v>44467</v>
      </c>
      <c r="B235" s="23" t="s">
        <v>306</v>
      </c>
      <c r="C235" s="23" t="s">
        <v>43</v>
      </c>
      <c r="D235" s="23" t="s">
        <v>44</v>
      </c>
      <c r="E235" s="25">
        <v>129000</v>
      </c>
    </row>
    <row r="236" spans="1:5" x14ac:dyDescent="0.25">
      <c r="A236" s="22">
        <v>44473</v>
      </c>
      <c r="B236" s="23" t="s">
        <v>307</v>
      </c>
      <c r="C236" s="23" t="s">
        <v>43</v>
      </c>
      <c r="D236" s="23" t="s">
        <v>463</v>
      </c>
      <c r="E236" s="25">
        <v>100000</v>
      </c>
    </row>
    <row r="237" spans="1:5" x14ac:dyDescent="0.25">
      <c r="A237" s="22">
        <v>44470</v>
      </c>
      <c r="B237" s="23" t="s">
        <v>308</v>
      </c>
      <c r="C237" s="23" t="s">
        <v>43</v>
      </c>
      <c r="D237" s="23" t="s">
        <v>463</v>
      </c>
      <c r="E237" s="25">
        <v>100000</v>
      </c>
    </row>
    <row r="238" spans="1:5" x14ac:dyDescent="0.25">
      <c r="A238" s="22">
        <v>44482</v>
      </c>
      <c r="B238" s="23" t="s">
        <v>72</v>
      </c>
      <c r="C238" s="23" t="s">
        <v>43</v>
      </c>
      <c r="D238" s="23" t="s">
        <v>127</v>
      </c>
      <c r="E238" s="25">
        <v>125000</v>
      </c>
    </row>
    <row r="239" spans="1:5" x14ac:dyDescent="0.25">
      <c r="A239" s="20"/>
      <c r="B239" s="21"/>
      <c r="C239" s="21"/>
      <c r="D239" s="21"/>
      <c r="E239" s="26">
        <f>SUM(E234:E238)</f>
        <v>583000</v>
      </c>
    </row>
    <row r="240" spans="1:5" x14ac:dyDescent="0.25">
      <c r="A240" s="22">
        <v>44475</v>
      </c>
      <c r="B240" s="23" t="s">
        <v>309</v>
      </c>
      <c r="C240" s="23" t="s">
        <v>129</v>
      </c>
      <c r="D240" s="23" t="s">
        <v>131</v>
      </c>
      <c r="E240" s="25">
        <v>86676.9</v>
      </c>
    </row>
    <row r="241" spans="1:5" x14ac:dyDescent="0.25">
      <c r="A241" s="20"/>
      <c r="B241" s="21"/>
      <c r="C241" s="21"/>
      <c r="D241" s="21"/>
      <c r="E241" s="26">
        <f>E240</f>
        <v>86676.9</v>
      </c>
    </row>
    <row r="242" spans="1:5" x14ac:dyDescent="0.25">
      <c r="A242" s="22">
        <v>44469</v>
      </c>
      <c r="B242" s="23" t="s">
        <v>125</v>
      </c>
      <c r="C242" s="23" t="s">
        <v>45</v>
      </c>
      <c r="D242" s="23" t="s">
        <v>464</v>
      </c>
      <c r="E242" s="25">
        <v>112808</v>
      </c>
    </row>
    <row r="243" spans="1:5" x14ac:dyDescent="0.25">
      <c r="A243" s="22">
        <v>44469</v>
      </c>
      <c r="B243" s="23" t="s">
        <v>310</v>
      </c>
      <c r="C243" s="23" t="s">
        <v>45</v>
      </c>
      <c r="D243" s="23" t="s">
        <v>464</v>
      </c>
      <c r="E243" s="25">
        <v>38314.6</v>
      </c>
    </row>
    <row r="244" spans="1:5" x14ac:dyDescent="0.25">
      <c r="A244" s="22">
        <v>44469</v>
      </c>
      <c r="B244" s="23" t="s">
        <v>124</v>
      </c>
      <c r="C244" s="23" t="s">
        <v>45</v>
      </c>
      <c r="D244" s="23" t="s">
        <v>464</v>
      </c>
      <c r="E244" s="25">
        <v>124360.2</v>
      </c>
    </row>
    <row r="245" spans="1:5" x14ac:dyDescent="0.25">
      <c r="A245" s="22">
        <v>44483</v>
      </c>
      <c r="B245" s="23" t="s">
        <v>311</v>
      </c>
      <c r="C245" s="23" t="s">
        <v>45</v>
      </c>
      <c r="D245" s="23" t="s">
        <v>464</v>
      </c>
      <c r="E245" s="25">
        <v>74458</v>
      </c>
    </row>
    <row r="246" spans="1:5" x14ac:dyDescent="0.25">
      <c r="A246" s="20"/>
      <c r="B246" s="21"/>
      <c r="C246" s="21"/>
      <c r="D246" s="21"/>
      <c r="E246" s="26">
        <f>SUM(E242:E245)</f>
        <v>349940.8</v>
      </c>
    </row>
    <row r="247" spans="1:5" x14ac:dyDescent="0.25">
      <c r="A247" s="22">
        <v>44450</v>
      </c>
      <c r="B247" s="23" t="s">
        <v>145</v>
      </c>
      <c r="C247" s="23" t="s">
        <v>132</v>
      </c>
      <c r="D247" s="23" t="s">
        <v>465</v>
      </c>
      <c r="E247" s="25">
        <v>31860</v>
      </c>
    </row>
    <row r="248" spans="1:5" x14ac:dyDescent="0.25">
      <c r="A248" s="22">
        <v>44450</v>
      </c>
      <c r="B248" s="23" t="s">
        <v>144</v>
      </c>
      <c r="C248" s="23" t="s">
        <v>132</v>
      </c>
      <c r="D248" s="23" t="s">
        <v>466</v>
      </c>
      <c r="E248" s="25">
        <v>96170</v>
      </c>
    </row>
    <row r="249" spans="1:5" x14ac:dyDescent="0.25">
      <c r="A249" s="22">
        <v>44477</v>
      </c>
      <c r="B249" s="23" t="s">
        <v>209</v>
      </c>
      <c r="C249" s="23" t="s">
        <v>132</v>
      </c>
      <c r="D249" s="23" t="s">
        <v>465</v>
      </c>
      <c r="E249" s="25">
        <v>82600</v>
      </c>
    </row>
    <row r="250" spans="1:5" x14ac:dyDescent="0.25">
      <c r="A250" s="20"/>
      <c r="B250" s="21"/>
      <c r="C250" s="21"/>
      <c r="D250" s="21"/>
      <c r="E250" s="26">
        <f>SUM(E247:E249)</f>
        <v>210630</v>
      </c>
    </row>
    <row r="251" spans="1:5" x14ac:dyDescent="0.25">
      <c r="A251" s="22">
        <v>44476</v>
      </c>
      <c r="B251" s="23" t="s">
        <v>312</v>
      </c>
      <c r="C251" s="23" t="s">
        <v>46</v>
      </c>
      <c r="D251" s="23" t="s">
        <v>133</v>
      </c>
      <c r="E251" s="25">
        <v>106368.74</v>
      </c>
    </row>
    <row r="252" spans="1:5" x14ac:dyDescent="0.25">
      <c r="A252" s="20"/>
      <c r="B252" s="21"/>
      <c r="C252" s="21"/>
      <c r="D252" s="21"/>
      <c r="E252" s="26">
        <f>E251</f>
        <v>106368.74</v>
      </c>
    </row>
    <row r="253" spans="1:5" x14ac:dyDescent="0.25">
      <c r="A253" s="22">
        <v>44462</v>
      </c>
      <c r="B253" s="23" t="s">
        <v>313</v>
      </c>
      <c r="C253" s="23" t="s">
        <v>48</v>
      </c>
      <c r="D253" s="23" t="s">
        <v>134</v>
      </c>
      <c r="E253" s="25">
        <v>130250</v>
      </c>
    </row>
    <row r="254" spans="1:5" x14ac:dyDescent="0.25">
      <c r="A254" s="22">
        <v>44484</v>
      </c>
      <c r="B254" s="23" t="s">
        <v>314</v>
      </c>
      <c r="C254" s="23" t="s">
        <v>48</v>
      </c>
      <c r="D254" s="23" t="s">
        <v>49</v>
      </c>
      <c r="E254" s="25">
        <v>126750</v>
      </c>
    </row>
    <row r="255" spans="1:5" x14ac:dyDescent="0.25">
      <c r="A255" s="20"/>
      <c r="B255" s="21"/>
      <c r="C255" s="21"/>
      <c r="D255" s="21"/>
      <c r="E255" s="26">
        <f>E253+E254</f>
        <v>257000</v>
      </c>
    </row>
    <row r="256" spans="1:5" x14ac:dyDescent="0.25">
      <c r="A256" s="22">
        <v>44462</v>
      </c>
      <c r="B256" s="23" t="s">
        <v>315</v>
      </c>
      <c r="C256" s="23" t="s">
        <v>50</v>
      </c>
      <c r="D256" s="23" t="s">
        <v>51</v>
      </c>
      <c r="E256" s="25">
        <v>112487.03999999999</v>
      </c>
    </row>
    <row r="257" spans="1:5" x14ac:dyDescent="0.25">
      <c r="A257" s="22">
        <v>44470</v>
      </c>
      <c r="B257" s="23" t="s">
        <v>316</v>
      </c>
      <c r="C257" s="23" t="s">
        <v>50</v>
      </c>
      <c r="D257" s="23" t="s">
        <v>467</v>
      </c>
      <c r="E257" s="25">
        <v>59455</v>
      </c>
    </row>
    <row r="258" spans="1:5" x14ac:dyDescent="0.25">
      <c r="A258" s="22">
        <v>44470</v>
      </c>
      <c r="B258" s="23" t="s">
        <v>317</v>
      </c>
      <c r="C258" s="23" t="s">
        <v>50</v>
      </c>
      <c r="D258" s="23" t="s">
        <v>108</v>
      </c>
      <c r="E258" s="25">
        <v>121832.2</v>
      </c>
    </row>
    <row r="259" spans="1:5" x14ac:dyDescent="0.25">
      <c r="A259" s="22">
        <v>44487</v>
      </c>
      <c r="B259" s="23" t="s">
        <v>65</v>
      </c>
      <c r="C259" s="23" t="s">
        <v>50</v>
      </c>
      <c r="D259" s="23" t="s">
        <v>468</v>
      </c>
      <c r="E259" s="25">
        <v>110058</v>
      </c>
    </row>
    <row r="260" spans="1:5" x14ac:dyDescent="0.25">
      <c r="A260" s="20"/>
      <c r="B260" s="21"/>
      <c r="C260" s="21"/>
      <c r="D260" s="21"/>
      <c r="E260" s="26">
        <f>SUM(E256:E259)</f>
        <v>403832.24</v>
      </c>
    </row>
    <row r="261" spans="1:5" x14ac:dyDescent="0.25">
      <c r="A261" s="22">
        <v>44462</v>
      </c>
      <c r="B261" s="23" t="s">
        <v>318</v>
      </c>
      <c r="C261" s="23" t="s">
        <v>52</v>
      </c>
      <c r="D261" s="23" t="s">
        <v>135</v>
      </c>
      <c r="E261" s="25">
        <v>50851.55</v>
      </c>
    </row>
    <row r="262" spans="1:5" x14ac:dyDescent="0.25">
      <c r="A262" s="22">
        <v>44449</v>
      </c>
      <c r="B262" s="23" t="s">
        <v>319</v>
      </c>
      <c r="C262" s="23" t="s">
        <v>52</v>
      </c>
      <c r="D262" s="23" t="s">
        <v>469</v>
      </c>
      <c r="E262" s="25">
        <v>2985</v>
      </c>
    </row>
    <row r="263" spans="1:5" x14ac:dyDescent="0.25">
      <c r="A263" s="22">
        <v>44469</v>
      </c>
      <c r="B263" s="23" t="s">
        <v>320</v>
      </c>
      <c r="C263" s="23" t="s">
        <v>52</v>
      </c>
      <c r="D263" s="23" t="s">
        <v>470</v>
      </c>
      <c r="E263" s="25">
        <v>74000</v>
      </c>
    </row>
    <row r="264" spans="1:5" x14ac:dyDescent="0.25">
      <c r="A264" s="22">
        <v>44468</v>
      </c>
      <c r="B264" s="23" t="s">
        <v>321</v>
      </c>
      <c r="C264" s="23" t="s">
        <v>52</v>
      </c>
      <c r="D264" s="23" t="s">
        <v>471</v>
      </c>
      <c r="E264" s="25">
        <v>83900</v>
      </c>
    </row>
    <row r="265" spans="1:5" x14ac:dyDescent="0.25">
      <c r="A265" s="22">
        <v>44474</v>
      </c>
      <c r="B265" s="23" t="s">
        <v>322</v>
      </c>
      <c r="C265" s="23" t="s">
        <v>52</v>
      </c>
      <c r="D265" s="23" t="s">
        <v>472</v>
      </c>
      <c r="E265" s="25">
        <v>76444</v>
      </c>
    </row>
    <row r="266" spans="1:5" x14ac:dyDescent="0.25">
      <c r="A266" s="22">
        <v>44477</v>
      </c>
      <c r="B266" s="23" t="s">
        <v>323</v>
      </c>
      <c r="C266" s="23" t="s">
        <v>52</v>
      </c>
      <c r="D266" s="23" t="s">
        <v>470</v>
      </c>
      <c r="E266" s="25">
        <v>81292.3</v>
      </c>
    </row>
    <row r="267" spans="1:5" x14ac:dyDescent="0.25">
      <c r="A267" s="22">
        <v>44483</v>
      </c>
      <c r="B267" s="23" t="s">
        <v>324</v>
      </c>
      <c r="C267" s="23" t="s">
        <v>52</v>
      </c>
      <c r="D267" s="23" t="s">
        <v>470</v>
      </c>
      <c r="E267" s="25">
        <v>85030.85</v>
      </c>
    </row>
    <row r="268" spans="1:5" x14ac:dyDescent="0.25">
      <c r="A268" s="22">
        <v>44483</v>
      </c>
      <c r="B268" s="23" t="s">
        <v>325</v>
      </c>
      <c r="C268" s="23" t="s">
        <v>52</v>
      </c>
      <c r="D268" s="23" t="s">
        <v>473</v>
      </c>
      <c r="E268" s="25">
        <v>65920</v>
      </c>
    </row>
    <row r="269" spans="1:5" x14ac:dyDescent="0.25">
      <c r="A269" s="22">
        <v>44483</v>
      </c>
      <c r="B269" s="23" t="s">
        <v>326</v>
      </c>
      <c r="C269" s="23" t="s">
        <v>52</v>
      </c>
      <c r="D269" s="23" t="s">
        <v>474</v>
      </c>
      <c r="E269" s="25">
        <v>130721</v>
      </c>
    </row>
    <row r="270" spans="1:5" x14ac:dyDescent="0.25">
      <c r="A270" s="20"/>
      <c r="B270" s="21"/>
      <c r="C270" s="21"/>
      <c r="D270" s="21"/>
      <c r="E270" s="26">
        <f>SUM(E261:E269)</f>
        <v>651144.69999999995</v>
      </c>
    </row>
    <row r="271" spans="1:5" x14ac:dyDescent="0.25">
      <c r="A271" s="22">
        <v>44454</v>
      </c>
      <c r="B271" s="23" t="s">
        <v>327</v>
      </c>
      <c r="C271" s="23" t="s">
        <v>367</v>
      </c>
      <c r="D271" s="23" t="s">
        <v>130</v>
      </c>
      <c r="E271" s="25">
        <v>74222</v>
      </c>
    </row>
    <row r="272" spans="1:5" x14ac:dyDescent="0.25">
      <c r="A272" s="20"/>
      <c r="B272" s="21"/>
      <c r="C272" s="21"/>
      <c r="D272" s="21"/>
      <c r="E272" s="26">
        <f>E271</f>
        <v>74222</v>
      </c>
    </row>
    <row r="273" spans="1:5" x14ac:dyDescent="0.25">
      <c r="A273" s="22">
        <v>44475</v>
      </c>
      <c r="B273" s="23" t="s">
        <v>260</v>
      </c>
      <c r="C273" s="23" t="s">
        <v>368</v>
      </c>
      <c r="D273" s="23" t="s">
        <v>131</v>
      </c>
      <c r="E273" s="25">
        <v>5784.32</v>
      </c>
    </row>
    <row r="274" spans="1:5" x14ac:dyDescent="0.25">
      <c r="A274" s="20"/>
      <c r="B274" s="21"/>
      <c r="C274" s="21"/>
      <c r="D274" s="21"/>
      <c r="E274" s="26">
        <f>E273</f>
        <v>5784.32</v>
      </c>
    </row>
    <row r="275" spans="1:5" x14ac:dyDescent="0.25">
      <c r="A275" s="22">
        <v>44462</v>
      </c>
      <c r="B275" s="23" t="s">
        <v>328</v>
      </c>
      <c r="C275" s="23" t="s">
        <v>136</v>
      </c>
      <c r="D275" s="23" t="s">
        <v>137</v>
      </c>
      <c r="E275" s="25">
        <v>92100</v>
      </c>
    </row>
    <row r="276" spans="1:5" x14ac:dyDescent="0.25">
      <c r="A276" s="22">
        <v>44467</v>
      </c>
      <c r="B276" s="23" t="s">
        <v>329</v>
      </c>
      <c r="C276" s="23" t="s">
        <v>136</v>
      </c>
      <c r="D276" s="23" t="s">
        <v>53</v>
      </c>
      <c r="E276" s="25">
        <v>23940</v>
      </c>
    </row>
    <row r="277" spans="1:5" x14ac:dyDescent="0.25">
      <c r="A277" s="22">
        <v>44470</v>
      </c>
      <c r="B277" s="23" t="s">
        <v>77</v>
      </c>
      <c r="C277" s="23" t="s">
        <v>136</v>
      </c>
      <c r="D277" s="23" t="s">
        <v>475</v>
      </c>
      <c r="E277" s="25">
        <v>42500</v>
      </c>
    </row>
    <row r="278" spans="1:5" x14ac:dyDescent="0.25">
      <c r="A278" s="22">
        <v>44491</v>
      </c>
      <c r="B278" s="23" t="s">
        <v>330</v>
      </c>
      <c r="C278" s="23" t="s">
        <v>136</v>
      </c>
      <c r="D278" s="23" t="s">
        <v>463</v>
      </c>
      <c r="E278" s="25">
        <v>76722</v>
      </c>
    </row>
    <row r="279" spans="1:5" x14ac:dyDescent="0.25">
      <c r="A279" s="22">
        <v>44490</v>
      </c>
      <c r="B279" s="23" t="s">
        <v>331</v>
      </c>
      <c r="C279" s="23" t="s">
        <v>136</v>
      </c>
      <c r="D279" s="23" t="s">
        <v>476</v>
      </c>
      <c r="E279" s="25">
        <v>23614</v>
      </c>
    </row>
    <row r="280" spans="1:5" x14ac:dyDescent="0.25">
      <c r="A280" s="20"/>
      <c r="B280" s="21"/>
      <c r="C280" s="21"/>
      <c r="D280" s="21"/>
      <c r="E280" s="26">
        <f>SUM(E275:E279)</f>
        <v>258876</v>
      </c>
    </row>
    <row r="281" spans="1:5" x14ac:dyDescent="0.25">
      <c r="A281" s="22">
        <v>44462</v>
      </c>
      <c r="B281" s="23" t="s">
        <v>332</v>
      </c>
      <c r="C281" s="23" t="s">
        <v>369</v>
      </c>
      <c r="D281" s="23" t="s">
        <v>477</v>
      </c>
      <c r="E281" s="25">
        <v>130998.29</v>
      </c>
    </row>
    <row r="282" spans="1:5" x14ac:dyDescent="0.25">
      <c r="A282" s="20"/>
      <c r="B282" s="21"/>
      <c r="C282" s="21"/>
      <c r="D282" s="21"/>
      <c r="E282" s="26">
        <f>E281</f>
        <v>130998.29</v>
      </c>
    </row>
    <row r="283" spans="1:5" x14ac:dyDescent="0.25">
      <c r="A283" s="22">
        <v>44489</v>
      </c>
      <c r="B283" s="23" t="s">
        <v>59</v>
      </c>
      <c r="C283" s="23" t="s">
        <v>55</v>
      </c>
      <c r="D283" s="23" t="s">
        <v>478</v>
      </c>
      <c r="E283" s="25">
        <v>47700</v>
      </c>
    </row>
    <row r="284" spans="1:5" x14ac:dyDescent="0.25">
      <c r="A284" s="22">
        <v>44466</v>
      </c>
      <c r="B284" s="23" t="s">
        <v>333</v>
      </c>
      <c r="C284" s="23" t="s">
        <v>55</v>
      </c>
      <c r="D284" s="23" t="s">
        <v>147</v>
      </c>
      <c r="E284" s="25">
        <v>135762.1</v>
      </c>
    </row>
    <row r="285" spans="1:5" x14ac:dyDescent="0.25">
      <c r="A285" s="22">
        <v>44470</v>
      </c>
      <c r="B285" s="23" t="s">
        <v>334</v>
      </c>
      <c r="C285" s="23" t="s">
        <v>55</v>
      </c>
      <c r="D285" s="23" t="s">
        <v>479</v>
      </c>
      <c r="E285" s="25">
        <v>58070.5</v>
      </c>
    </row>
    <row r="286" spans="1:5" x14ac:dyDescent="0.25">
      <c r="A286" s="22">
        <v>44476</v>
      </c>
      <c r="B286" s="23" t="s">
        <v>335</v>
      </c>
      <c r="C286" s="23" t="s">
        <v>55</v>
      </c>
      <c r="D286" s="23" t="s">
        <v>146</v>
      </c>
      <c r="E286" s="25">
        <v>110975</v>
      </c>
    </row>
    <row r="287" spans="1:5" x14ac:dyDescent="0.25">
      <c r="A287" s="22">
        <v>44487</v>
      </c>
      <c r="B287" s="23" t="s">
        <v>151</v>
      </c>
      <c r="C287" s="23" t="s">
        <v>55</v>
      </c>
      <c r="D287" s="23" t="s">
        <v>480</v>
      </c>
      <c r="E287" s="25">
        <v>84750</v>
      </c>
    </row>
    <row r="288" spans="1:5" x14ac:dyDescent="0.25">
      <c r="A288" s="22">
        <v>44490</v>
      </c>
      <c r="B288" s="23" t="s">
        <v>336</v>
      </c>
      <c r="C288" s="23" t="s">
        <v>55</v>
      </c>
      <c r="D288" s="23" t="s">
        <v>481</v>
      </c>
      <c r="E288" s="25">
        <v>80180.5</v>
      </c>
    </row>
    <row r="289" spans="1:5" x14ac:dyDescent="0.25">
      <c r="A289" s="20"/>
      <c r="B289" s="21"/>
      <c r="C289" s="21"/>
      <c r="D289" s="21"/>
      <c r="E289" s="26">
        <f>SUM(E283:E288)</f>
        <v>517438.1</v>
      </c>
    </row>
    <row r="290" spans="1:5" x14ac:dyDescent="0.25">
      <c r="A290" s="22">
        <v>44474</v>
      </c>
      <c r="B290" s="23" t="s">
        <v>222</v>
      </c>
      <c r="C290" s="23" t="s">
        <v>370</v>
      </c>
      <c r="D290" s="23" t="s">
        <v>76</v>
      </c>
      <c r="E290" s="25">
        <v>75000</v>
      </c>
    </row>
    <row r="291" spans="1:5" x14ac:dyDescent="0.25">
      <c r="A291" s="22">
        <v>44488</v>
      </c>
      <c r="B291" s="23" t="s">
        <v>243</v>
      </c>
      <c r="C291" s="23" t="s">
        <v>370</v>
      </c>
      <c r="D291" s="23" t="s">
        <v>482</v>
      </c>
      <c r="E291" s="25">
        <v>111240</v>
      </c>
    </row>
    <row r="292" spans="1:5" x14ac:dyDescent="0.25">
      <c r="A292" s="20"/>
      <c r="B292" s="21"/>
      <c r="C292" s="21"/>
      <c r="D292" s="21"/>
      <c r="E292" s="26">
        <f>E290+E291</f>
        <v>186240</v>
      </c>
    </row>
    <row r="293" spans="1:5" x14ac:dyDescent="0.25">
      <c r="A293" s="22">
        <v>44482</v>
      </c>
      <c r="B293" s="23" t="s">
        <v>337</v>
      </c>
      <c r="C293" s="23" t="s">
        <v>56</v>
      </c>
      <c r="D293" s="23" t="s">
        <v>483</v>
      </c>
      <c r="E293" s="25">
        <v>22892</v>
      </c>
    </row>
    <row r="294" spans="1:5" x14ac:dyDescent="0.25">
      <c r="A294" s="20"/>
      <c r="B294" s="21"/>
      <c r="C294" s="21"/>
      <c r="D294" s="21"/>
      <c r="E294" s="26">
        <f>E293</f>
        <v>22892</v>
      </c>
    </row>
    <row r="295" spans="1:5" x14ac:dyDescent="0.25">
      <c r="A295" s="22">
        <v>44452</v>
      </c>
      <c r="B295" s="23" t="s">
        <v>338</v>
      </c>
      <c r="C295" s="23" t="s">
        <v>371</v>
      </c>
      <c r="D295" s="23" t="s">
        <v>148</v>
      </c>
      <c r="E295" s="25">
        <v>63550</v>
      </c>
    </row>
    <row r="296" spans="1:5" x14ac:dyDescent="0.25">
      <c r="A296" s="20"/>
      <c r="B296" s="21"/>
      <c r="C296" s="21"/>
      <c r="D296" s="21"/>
      <c r="E296" s="26">
        <f>E295</f>
        <v>63550</v>
      </c>
    </row>
    <row r="297" spans="1:5" x14ac:dyDescent="0.25">
      <c r="A297" s="22">
        <v>44468</v>
      </c>
      <c r="B297" s="23" t="s">
        <v>339</v>
      </c>
      <c r="C297" s="23" t="s">
        <v>57</v>
      </c>
      <c r="D297" s="23" t="s">
        <v>149</v>
      </c>
      <c r="E297" s="25">
        <v>38000</v>
      </c>
    </row>
    <row r="298" spans="1:5" x14ac:dyDescent="0.25">
      <c r="A298" s="22">
        <v>44480</v>
      </c>
      <c r="B298" s="23" t="s">
        <v>340</v>
      </c>
      <c r="C298" s="23" t="s">
        <v>57</v>
      </c>
      <c r="D298" s="23" t="s">
        <v>484</v>
      </c>
      <c r="E298" s="25">
        <v>128589.73</v>
      </c>
    </row>
    <row r="299" spans="1:5" x14ac:dyDescent="0.25">
      <c r="A299" s="20"/>
      <c r="B299" s="21"/>
      <c r="C299" s="21"/>
      <c r="D299" s="21"/>
      <c r="E299" s="26">
        <f>E297+E298</f>
        <v>166589.72999999998</v>
      </c>
    </row>
    <row r="300" spans="1:5" x14ac:dyDescent="0.25">
      <c r="A300" s="22">
        <v>44467</v>
      </c>
      <c r="B300" s="23" t="s">
        <v>341</v>
      </c>
      <c r="C300" s="23" t="s">
        <v>58</v>
      </c>
      <c r="D300" s="23" t="s">
        <v>152</v>
      </c>
      <c r="E300" s="25">
        <v>107161.87</v>
      </c>
    </row>
    <row r="301" spans="1:5" x14ac:dyDescent="0.25">
      <c r="A301" s="22">
        <v>44467</v>
      </c>
      <c r="B301" s="23" t="s">
        <v>342</v>
      </c>
      <c r="C301" s="23" t="s">
        <v>58</v>
      </c>
      <c r="D301" s="23" t="s">
        <v>485</v>
      </c>
      <c r="E301" s="25">
        <v>84546.35</v>
      </c>
    </row>
    <row r="302" spans="1:5" x14ac:dyDescent="0.25">
      <c r="A302" s="22">
        <v>44469</v>
      </c>
      <c r="B302" s="23" t="s">
        <v>343</v>
      </c>
      <c r="C302" s="23" t="s">
        <v>58</v>
      </c>
      <c r="D302" s="23" t="s">
        <v>152</v>
      </c>
      <c r="E302" s="25">
        <v>15155.92</v>
      </c>
    </row>
    <row r="303" spans="1:5" x14ac:dyDescent="0.25">
      <c r="A303" s="22">
        <v>44469</v>
      </c>
      <c r="B303" s="23" t="s">
        <v>344</v>
      </c>
      <c r="C303" s="23" t="s">
        <v>58</v>
      </c>
      <c r="D303" s="23" t="s">
        <v>486</v>
      </c>
      <c r="E303" s="25">
        <v>3366.38</v>
      </c>
    </row>
    <row r="304" spans="1:5" x14ac:dyDescent="0.25">
      <c r="A304" s="22">
        <v>44480</v>
      </c>
      <c r="B304" s="23" t="s">
        <v>345</v>
      </c>
      <c r="C304" s="23" t="s">
        <v>58</v>
      </c>
      <c r="D304" s="23" t="s">
        <v>487</v>
      </c>
      <c r="E304" s="25">
        <v>16128.63</v>
      </c>
    </row>
    <row r="305" spans="1:5" x14ac:dyDescent="0.25">
      <c r="A305" s="22">
        <v>44488</v>
      </c>
      <c r="B305" s="23" t="s">
        <v>346</v>
      </c>
      <c r="C305" s="23" t="s">
        <v>58</v>
      </c>
      <c r="D305" s="23" t="s">
        <v>488</v>
      </c>
      <c r="E305" s="25">
        <v>76477.39</v>
      </c>
    </row>
    <row r="306" spans="1:5" x14ac:dyDescent="0.25">
      <c r="A306" s="22">
        <v>44488</v>
      </c>
      <c r="B306" s="23" t="s">
        <v>347</v>
      </c>
      <c r="C306" s="23" t="s">
        <v>58</v>
      </c>
      <c r="D306" s="23" t="s">
        <v>489</v>
      </c>
      <c r="E306" s="25">
        <v>97940</v>
      </c>
    </row>
    <row r="307" spans="1:5" x14ac:dyDescent="0.25">
      <c r="A307" s="22">
        <v>44488</v>
      </c>
      <c r="B307" s="23" t="s">
        <v>348</v>
      </c>
      <c r="C307" s="23" t="s">
        <v>58</v>
      </c>
      <c r="D307" s="23" t="s">
        <v>150</v>
      </c>
      <c r="E307" s="25">
        <v>106200</v>
      </c>
    </row>
    <row r="308" spans="1:5" x14ac:dyDescent="0.25">
      <c r="A308" s="22">
        <v>44488</v>
      </c>
      <c r="B308" s="23" t="s">
        <v>348</v>
      </c>
      <c r="C308" s="23" t="s">
        <v>58</v>
      </c>
      <c r="D308" s="23" t="s">
        <v>150</v>
      </c>
      <c r="E308" s="25">
        <v>106200</v>
      </c>
    </row>
    <row r="309" spans="1:5" x14ac:dyDescent="0.25">
      <c r="A309" s="22">
        <v>44488</v>
      </c>
      <c r="B309" s="23" t="s">
        <v>349</v>
      </c>
      <c r="C309" s="23" t="s">
        <v>58</v>
      </c>
      <c r="D309" s="23" t="s">
        <v>490</v>
      </c>
      <c r="E309" s="25">
        <v>97940</v>
      </c>
    </row>
    <row r="310" spans="1:5" x14ac:dyDescent="0.25">
      <c r="A310" s="22">
        <v>44490</v>
      </c>
      <c r="B310" s="23" t="s">
        <v>350</v>
      </c>
      <c r="C310" s="23" t="s">
        <v>58</v>
      </c>
      <c r="D310" s="23" t="s">
        <v>491</v>
      </c>
      <c r="E310" s="25">
        <v>1492.57</v>
      </c>
    </row>
    <row r="311" spans="1:5" x14ac:dyDescent="0.25">
      <c r="A311" s="22">
        <v>44490</v>
      </c>
      <c r="B311" s="23" t="s">
        <v>351</v>
      </c>
      <c r="C311" s="23" t="s">
        <v>58</v>
      </c>
      <c r="D311" s="23" t="s">
        <v>492</v>
      </c>
      <c r="E311" s="25">
        <v>18190.509999999998</v>
      </c>
    </row>
    <row r="312" spans="1:5" x14ac:dyDescent="0.25">
      <c r="A312" s="20"/>
      <c r="B312" s="21"/>
      <c r="C312" s="21"/>
      <c r="D312" s="21"/>
      <c r="E312" s="26">
        <f>SUM(E300:E311)</f>
        <v>730799.62</v>
      </c>
    </row>
    <row r="313" spans="1:5" x14ac:dyDescent="0.25">
      <c r="A313" s="22">
        <v>44483</v>
      </c>
      <c r="B313" s="23" t="s">
        <v>352</v>
      </c>
      <c r="C313" s="23" t="s">
        <v>372</v>
      </c>
      <c r="D313" s="23" t="s">
        <v>493</v>
      </c>
      <c r="E313" s="25">
        <v>30500</v>
      </c>
    </row>
    <row r="314" spans="1:5" x14ac:dyDescent="0.25">
      <c r="A314" s="22">
        <v>44491</v>
      </c>
      <c r="B314" s="23" t="s">
        <v>353</v>
      </c>
      <c r="C314" s="23" t="s">
        <v>372</v>
      </c>
      <c r="D314" s="23" t="s">
        <v>494</v>
      </c>
      <c r="E314" s="25">
        <v>122345.5</v>
      </c>
    </row>
    <row r="315" spans="1:5" x14ac:dyDescent="0.25">
      <c r="A315" s="28"/>
      <c r="B315" s="27"/>
      <c r="C315" s="27"/>
      <c r="D315" s="27"/>
      <c r="E315" s="26">
        <f>E313+E314</f>
        <v>152845.5</v>
      </c>
    </row>
    <row r="316" spans="1:5" x14ac:dyDescent="0.25">
      <c r="A316" s="29"/>
      <c r="B316" s="2"/>
      <c r="C316" s="2"/>
      <c r="D316" s="2"/>
      <c r="E316" s="30"/>
    </row>
    <row r="317" spans="1:5" x14ac:dyDescent="0.25">
      <c r="A317" s="29"/>
      <c r="B317" s="2"/>
      <c r="C317" s="2"/>
      <c r="D317" s="31" t="s">
        <v>7</v>
      </c>
      <c r="E317" s="32">
        <f>E315+E312+E299+E296+E294+E292+E289+E282+E280+E274+E272+E270+E260+E255+E252+E250+E246+E241+E239+E233+E228+E226+E222+E216+E214+E212+E205+E203+E194+E192+E189+E186+E183+E181+E179+E176+E168+E165+E161+E157+E155++E151+E149+E146+E138+E134+E132+E129+E122+E119+E117+E114+E105+E103+E101+E98+E95+E91+E89+E79+E75+E63+E54+E44+E42+E37+E34+E24</f>
        <v>16749379.340000002</v>
      </c>
    </row>
    <row r="320" spans="1:5" x14ac:dyDescent="0.25">
      <c r="B320" t="s">
        <v>60</v>
      </c>
    </row>
    <row r="321" spans="3:3" x14ac:dyDescent="0.25">
      <c r="C321" s="19"/>
    </row>
    <row r="324" spans="3:3" x14ac:dyDescent="0.25">
      <c r="C324" s="18" t="s">
        <v>61</v>
      </c>
    </row>
    <row r="325" spans="3:3" x14ac:dyDescent="0.25">
      <c r="C325" s="18" t="s">
        <v>62</v>
      </c>
    </row>
  </sheetData>
  <mergeCells count="6">
    <mergeCell ref="A11:E12"/>
    <mergeCell ref="A8:E8"/>
    <mergeCell ref="A7:E7"/>
    <mergeCell ref="A6:E6"/>
    <mergeCell ref="A9:E9"/>
    <mergeCell ref="A10:E10"/>
  </mergeCells>
  <pageMargins left="0.7" right="0.7" top="0.75" bottom="0.75" header="0.3" footer="0.3"/>
  <pageSetup scale="84" orientation="landscape" horizontalDpi="0" verticalDpi="0" r:id="rId1"/>
  <colBreaks count="1" manualBreakCount="1">
    <brk id="5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2021-10-27T15:12:04Z</cp:lastPrinted>
  <dcterms:created xsi:type="dcterms:W3CDTF">2021-09-13T15:58:24Z</dcterms:created>
  <dcterms:modified xsi:type="dcterms:W3CDTF">2021-12-03T13:26:17Z</dcterms:modified>
</cp:coreProperties>
</file>