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Johanny\Cartas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0" i="1" l="1"/>
  <c r="E379" i="1"/>
  <c r="E363" i="1"/>
  <c r="E361" i="1"/>
  <c r="E356" i="1"/>
  <c r="E353" i="1"/>
  <c r="E349" i="1"/>
  <c r="E341" i="1"/>
  <c r="E331" i="1"/>
  <c r="E325" i="1"/>
  <c r="E323" i="1"/>
  <c r="E317" i="1"/>
  <c r="E314" i="1"/>
  <c r="E306" i="1"/>
  <c r="E302" i="1"/>
  <c r="E300" i="1"/>
  <c r="E296" i="1"/>
  <c r="E288" i="1"/>
  <c r="E283" i="1"/>
  <c r="E280" i="1"/>
  <c r="E278" i="1"/>
  <c r="E276" i="1"/>
  <c r="E270" i="1"/>
  <c r="E266" i="1"/>
  <c r="E264" i="1"/>
  <c r="E260" i="1"/>
  <c r="E258" i="1"/>
  <c r="E255" i="1"/>
  <c r="E247" i="1"/>
  <c r="E245" i="1"/>
  <c r="E234" i="1"/>
  <c r="E232" i="1"/>
  <c r="E228" i="1"/>
  <c r="E224" i="1"/>
  <c r="E220" i="1"/>
  <c r="E218" i="1"/>
  <c r="E216" i="1"/>
  <c r="E211" i="1"/>
  <c r="E204" i="1"/>
  <c r="E190" i="1"/>
  <c r="E188" i="1"/>
  <c r="E184" i="1"/>
  <c r="E181" i="1"/>
  <c r="E179" i="1"/>
  <c r="E175" i="1"/>
  <c r="E171" i="1"/>
  <c r="E169" i="1"/>
  <c r="E158" i="1"/>
  <c r="E152" i="1"/>
  <c r="E150" i="1"/>
  <c r="E147" i="1"/>
  <c r="E145" i="1"/>
  <c r="E139" i="1"/>
  <c r="E136" i="1"/>
  <c r="E131" i="1"/>
  <c r="E129" i="1"/>
  <c r="E125" i="1"/>
  <c r="E119" i="1"/>
  <c r="E117" i="1"/>
  <c r="E115" i="1"/>
  <c r="E110" i="1"/>
  <c r="E108" i="1"/>
  <c r="E106" i="1"/>
  <c r="E100" i="1"/>
  <c r="E98" i="1"/>
  <c r="E94" i="1"/>
  <c r="E92" i="1"/>
  <c r="E89" i="1"/>
  <c r="E87" i="1"/>
  <c r="E82" i="1"/>
  <c r="E68" i="1"/>
  <c r="E63" i="1"/>
  <c r="E50" i="1"/>
  <c r="E46" i="1"/>
  <c r="E44" i="1"/>
  <c r="E40" i="1"/>
  <c r="E36" i="1"/>
  <c r="E33" i="1"/>
  <c r="E21" i="1"/>
</calcChain>
</file>

<file path=xl/sharedStrings.xml><?xml version="1.0" encoding="utf-8"?>
<sst xmlns="http://schemas.openxmlformats.org/spreadsheetml/2006/main" count="872" uniqueCount="586">
  <si>
    <t xml:space="preserve">República Dominicana </t>
  </si>
  <si>
    <t>SERVICIO NACIONAL DE SALUD</t>
  </si>
  <si>
    <t xml:space="preserve">Santo Domingo, D.N. </t>
  </si>
  <si>
    <t xml:space="preserve">FECHA </t>
  </si>
  <si>
    <t>NCF</t>
  </si>
  <si>
    <t>SUPLIDOR</t>
  </si>
  <si>
    <t>DETALLES</t>
  </si>
  <si>
    <t>TOTAL</t>
  </si>
  <si>
    <t>A &amp; S IMPORTADORA MEDICA,S.R.L.</t>
  </si>
  <si>
    <t>KETORALACO 30MG AMP</t>
  </si>
  <si>
    <t xml:space="preserve">AGUA PLANET AZUL, S.A. </t>
  </si>
  <si>
    <t>ANEST, S.R.L.</t>
  </si>
  <si>
    <t xml:space="preserve">REMIFENTANILO GRAY </t>
  </si>
  <si>
    <t>BARUC PHARMA, S.R.L.</t>
  </si>
  <si>
    <t xml:space="preserve">SOL. SALINA </t>
  </si>
  <si>
    <t>DICLOXACILINA 500MG</t>
  </si>
  <si>
    <t>BIO NOVA S.R.L.</t>
  </si>
  <si>
    <t xml:space="preserve">IODINE SOLUTION </t>
  </si>
  <si>
    <t>BIO-NUCLEAR, S.A.</t>
  </si>
  <si>
    <t>FILTRO PED. FRES FX PAED 0.2 M2</t>
  </si>
  <si>
    <t>BIO-WIN S.R.L.</t>
  </si>
  <si>
    <t>SANGRE DE CARNERO</t>
  </si>
  <si>
    <t>B1500000047</t>
  </si>
  <si>
    <t>CARIBBEAN INTEGRATED SOLUCIONS</t>
  </si>
  <si>
    <t>B1500000048</t>
  </si>
  <si>
    <t xml:space="preserve">GUANTE DE EXAMEN MEDIUN </t>
  </si>
  <si>
    <t>CAR-M GRUPO FARMACEUTICO, S.R.L.</t>
  </si>
  <si>
    <t>OMEPRAZOL 40MG/10ML</t>
  </si>
  <si>
    <t>CIENCIA Y TECNOLOGIA Y CONSULTA</t>
  </si>
  <si>
    <t>B1500000420</t>
  </si>
  <si>
    <t>CRISTALIA DOMINICANA, SRL</t>
  </si>
  <si>
    <t>MIDAZOLAN 15MG/3ML</t>
  </si>
  <si>
    <t>CRUZ AYALA, S.R.L.</t>
  </si>
  <si>
    <t>NALBUFINA GRAY 10MG/ML</t>
  </si>
  <si>
    <t>B1500000287</t>
  </si>
  <si>
    <t>D IVAN IMPORT, SRL.</t>
  </si>
  <si>
    <t xml:space="preserve">ALIMENTOS VARIOS </t>
  </si>
  <si>
    <t xml:space="preserve">DE LEON Y ASOCIADOS </t>
  </si>
  <si>
    <t xml:space="preserve">DRE. MALEN GUERRA, S.A. </t>
  </si>
  <si>
    <t xml:space="preserve">MEDICAMENTOS </t>
  </si>
  <si>
    <t>ELIZABETH HERNANDEZ</t>
  </si>
  <si>
    <t>ANTIGENO COVID-19</t>
  </si>
  <si>
    <t>B1500000455</t>
  </si>
  <si>
    <t xml:space="preserve">EMPRESAS CABOD </t>
  </si>
  <si>
    <t xml:space="preserve">JABON CUABA LIQU </t>
  </si>
  <si>
    <t>B1500000234</t>
  </si>
  <si>
    <t>EXP DOMICANA, S.R.L.</t>
  </si>
  <si>
    <t xml:space="preserve">CLINDAMICINA 600MG CJX50 VIAL </t>
  </si>
  <si>
    <t>B1500000248</t>
  </si>
  <si>
    <t>SOL. MIXTA 0.33%</t>
  </si>
  <si>
    <t xml:space="preserve">CANULAS DE ASPIRAR </t>
  </si>
  <si>
    <t xml:space="preserve">FARACH, S.A. </t>
  </si>
  <si>
    <t>FERNANDO ANTONIO BONILLA DIAZ</t>
  </si>
  <si>
    <t>FUNDAS BLANCAS,NEGRA</t>
  </si>
  <si>
    <t xml:space="preserve">FRANCIA GOMEZ CABRAL </t>
  </si>
  <si>
    <t xml:space="preserve">HABICHUELAS GIRAS </t>
  </si>
  <si>
    <t>FRIFARMA</t>
  </si>
  <si>
    <t>CLARITROMICINA 500MG</t>
  </si>
  <si>
    <t xml:space="preserve">METIL PREDISOLONA </t>
  </si>
  <si>
    <t>HIDROMED, S.R.L.</t>
  </si>
  <si>
    <t xml:space="preserve">PLACA C/CABLE P/ELECTRO </t>
  </si>
  <si>
    <t xml:space="preserve">PLACA/CABLE </t>
  </si>
  <si>
    <t xml:space="preserve">HILO VICRYL VARIOS </t>
  </si>
  <si>
    <t xml:space="preserve">INDUSTRIAS BANILEJAS </t>
  </si>
  <si>
    <t>INDUVECA, S.A.</t>
  </si>
  <si>
    <t>MAYONESA</t>
  </si>
  <si>
    <t>B1500000261</t>
  </si>
  <si>
    <t>LAMBDA DIAGNOSTICO</t>
  </si>
  <si>
    <t>ANTI-A</t>
  </si>
  <si>
    <t xml:space="preserve">LINDE GAS DOMINICANA </t>
  </si>
  <si>
    <t>MACROTECH FARMACEUTICA, S.R.L.</t>
  </si>
  <si>
    <t>SEVOFLORANE 250 ML</t>
  </si>
  <si>
    <t>PAPEL TOALLA 6/1</t>
  </si>
  <si>
    <t xml:space="preserve">MEDISOL, S.A. </t>
  </si>
  <si>
    <t>NINGG COMPANY, S.R.L.</t>
  </si>
  <si>
    <t>PRODUCTOS Y VEG. GUZMAN UREÑA, S.R.L.-</t>
  </si>
  <si>
    <t>B1500000085</t>
  </si>
  <si>
    <t>RAFAEL MIRANDA VALDEZ</t>
  </si>
  <si>
    <t>DETERGENTE</t>
  </si>
  <si>
    <t>ROFASA FARMA, E.I.R.L.</t>
  </si>
  <si>
    <t xml:space="preserve">MAT. MED. Q. </t>
  </si>
  <si>
    <t xml:space="preserve">SANDRY GOMEZ RODRIGUEZ </t>
  </si>
  <si>
    <t>CARNE DE RES CALIFORNIA</t>
  </si>
  <si>
    <t xml:space="preserve">MUSLO DE POLLO </t>
  </si>
  <si>
    <t>SEAN DOMINICANA</t>
  </si>
  <si>
    <t>NIRZOLID</t>
  </si>
  <si>
    <t xml:space="preserve">SERVICIO ELECTRICOS JIREH </t>
  </si>
  <si>
    <t xml:space="preserve">MANTENIMIENTO </t>
  </si>
  <si>
    <t>B1500000174</t>
  </si>
  <si>
    <t xml:space="preserve">TARJETAS </t>
  </si>
  <si>
    <t xml:space="preserve">SERVICIO GRAFICOS TITO </t>
  </si>
  <si>
    <t>HOJA D/SYMBOL 11X17</t>
  </si>
  <si>
    <t>SET MEDICAL, S.R.L.</t>
  </si>
  <si>
    <t>VASELINA SOLIDA TARRO 3.5KG</t>
  </si>
  <si>
    <t>MICROGOTERO C/ BURETA 150ML</t>
  </si>
  <si>
    <t>B1500000356</t>
  </si>
  <si>
    <t>SILVER PHARMA S.R.L.</t>
  </si>
  <si>
    <t>COLISTINA 100MG</t>
  </si>
  <si>
    <t>SSP SERVI SALUD PREMIUM, S.R.L.</t>
  </si>
  <si>
    <t>POLID VIOLET 6-0 75CM</t>
  </si>
  <si>
    <t>SUED &amp; FARGESA S.R.L.</t>
  </si>
  <si>
    <t>B1500000250</t>
  </si>
  <si>
    <t xml:space="preserve">SUPLIDORES MEDICOS COMERCIALES </t>
  </si>
  <si>
    <t xml:space="preserve">SANDOSTATIN 0.1MG CJ/X5 AMP </t>
  </si>
  <si>
    <t>B1500000255</t>
  </si>
  <si>
    <t>SURGIPHARMA S.R.L.</t>
  </si>
  <si>
    <t>B1500000054</t>
  </si>
  <si>
    <t>KEPRA 500GM/FC</t>
  </si>
  <si>
    <t>TENDAMED</t>
  </si>
  <si>
    <t>MICROGOTERO DE PRESION CON BURETRA 100</t>
  </si>
  <si>
    <t>TONER DEPOT INTERNACIONAL, S.R.L.</t>
  </si>
  <si>
    <t xml:space="preserve">TONER </t>
  </si>
  <si>
    <t>ULTRALAB</t>
  </si>
  <si>
    <t>ACL ROTORES C/100</t>
  </si>
  <si>
    <t xml:space="preserve">MAT. DE LABORATORIO </t>
  </si>
  <si>
    <t>VARGAS PEÑA MULTI SERVICIOS</t>
  </si>
  <si>
    <t>B1500000075</t>
  </si>
  <si>
    <t>B1500000079</t>
  </si>
  <si>
    <t>B1500000078</t>
  </si>
  <si>
    <t xml:space="preserve">Total Agosto </t>
  </si>
  <si>
    <t>Preparado Por:</t>
  </si>
  <si>
    <t xml:space="preserve">Licda. Gladys Merecdes Paulino </t>
  </si>
  <si>
    <t>Contadora</t>
  </si>
  <si>
    <t xml:space="preserve">HOSPITAL PEDIATRICO DR. ROBERT REID CABRAL </t>
  </si>
  <si>
    <t>B1500000839</t>
  </si>
  <si>
    <t>B1500000848</t>
  </si>
  <si>
    <t xml:space="preserve">METIL PREDMISOLONA </t>
  </si>
  <si>
    <t>B1500000854</t>
  </si>
  <si>
    <t>B1500000866</t>
  </si>
  <si>
    <t>BICARBONATO</t>
  </si>
  <si>
    <t>B1500000872</t>
  </si>
  <si>
    <t>SONDA NASOGASTRICA</t>
  </si>
  <si>
    <t>B1500000880</t>
  </si>
  <si>
    <t>CEFTRIAZONA 1GR</t>
  </si>
  <si>
    <t>B1500000879</t>
  </si>
  <si>
    <t>METIL</t>
  </si>
  <si>
    <t>B1500094681</t>
  </si>
  <si>
    <t>AGUA BOTELLONES</t>
  </si>
  <si>
    <t>B1500094688</t>
  </si>
  <si>
    <t>B1500095910</t>
  </si>
  <si>
    <t>B1500095616</t>
  </si>
  <si>
    <t>B1500095914</t>
  </si>
  <si>
    <t>B1500094697</t>
  </si>
  <si>
    <t>B1500095933</t>
  </si>
  <si>
    <t>B1500095942</t>
  </si>
  <si>
    <t>B1500095925</t>
  </si>
  <si>
    <t>AGUA PLANETA AZUL,S.R.L.</t>
  </si>
  <si>
    <t>B1500095955</t>
  </si>
  <si>
    <t>B1500000941</t>
  </si>
  <si>
    <t xml:space="preserve">AIDSA </t>
  </si>
  <si>
    <t xml:space="preserve">SERVICIO DE ESTERILIZACION Y DISPOSICIÓN FINAL </t>
  </si>
  <si>
    <t>B1500000965</t>
  </si>
  <si>
    <t>B1500003385</t>
  </si>
  <si>
    <t>AMIPHARMA DOMINICANA, S.R.L.</t>
  </si>
  <si>
    <t>PUNTA DE RADIO FRECUENCIA</t>
  </si>
  <si>
    <t>B1500003422</t>
  </si>
  <si>
    <t>NEOMOL 10MGX1ML</t>
  </si>
  <si>
    <t>B1500003433</t>
  </si>
  <si>
    <t>MIDAZOLAM 15MG</t>
  </si>
  <si>
    <t>B1500002459</t>
  </si>
  <si>
    <t>B1500002478</t>
  </si>
  <si>
    <t>B1500002489</t>
  </si>
  <si>
    <t>B1500000128</t>
  </si>
  <si>
    <t>CONDUCE</t>
  </si>
  <si>
    <t>B1500007186</t>
  </si>
  <si>
    <t>MINOLYSE 1LT MICROS 45/60</t>
  </si>
  <si>
    <t>B1500007440</t>
  </si>
  <si>
    <t>MINOTON</t>
  </si>
  <si>
    <t>B1500022247</t>
  </si>
  <si>
    <t xml:space="preserve">INTERLAB KIT HOMOGLOBINA </t>
  </si>
  <si>
    <t>B1500022948</t>
  </si>
  <si>
    <t>LAMPARA 12V/20W P/A</t>
  </si>
  <si>
    <t>B1500022938</t>
  </si>
  <si>
    <t xml:space="preserve">ELECTROVAL </t>
  </si>
  <si>
    <t>B1500022717</t>
  </si>
  <si>
    <t>B1500023002</t>
  </si>
  <si>
    <t>LIPASA A25</t>
  </si>
  <si>
    <t>B1500022867</t>
  </si>
  <si>
    <t>B1500023067</t>
  </si>
  <si>
    <t>HCV 4.0 96T MUREX</t>
  </si>
  <si>
    <t>B1500023110</t>
  </si>
  <si>
    <t>TUBOS DE ENSAYO 12X75 P/250</t>
  </si>
  <si>
    <t>B1500023107</t>
  </si>
  <si>
    <t>MUELLER HINTON AGAR 500G</t>
  </si>
  <si>
    <t>B1500023130</t>
  </si>
  <si>
    <t>FERRITIN TURBI 1X15ML</t>
  </si>
  <si>
    <t>B1500022461</t>
  </si>
  <si>
    <t>B1500023268</t>
  </si>
  <si>
    <t>EDAN 15 CALIBRADOR</t>
  </si>
  <si>
    <t>B1500001282</t>
  </si>
  <si>
    <t>B1500001299</t>
  </si>
  <si>
    <t>B1500001293</t>
  </si>
  <si>
    <t>B1500001310</t>
  </si>
  <si>
    <t>B1500000052</t>
  </si>
  <si>
    <t>B1500000050</t>
  </si>
  <si>
    <t>B1500000055</t>
  </si>
  <si>
    <t>B1500001371</t>
  </si>
  <si>
    <t>B1500001408</t>
  </si>
  <si>
    <t xml:space="preserve">CEFTRIAXONA 1GR VIAL </t>
  </si>
  <si>
    <t>B1500001385</t>
  </si>
  <si>
    <t>GASA 20X12 36X100</t>
  </si>
  <si>
    <t>B1500001401</t>
  </si>
  <si>
    <t>B1500001418</t>
  </si>
  <si>
    <t>NALBUFINA 10MG/ML</t>
  </si>
  <si>
    <t>B1500001421</t>
  </si>
  <si>
    <t>B1500001438</t>
  </si>
  <si>
    <t>GASA 36X100</t>
  </si>
  <si>
    <t>B1500001444</t>
  </si>
  <si>
    <t>MICROGOTEROS PED</t>
  </si>
  <si>
    <t>B1500001457</t>
  </si>
  <si>
    <t>B1500004058</t>
  </si>
  <si>
    <t>HISOPOS ESTERILE C/100</t>
  </si>
  <si>
    <t>B1500004057</t>
  </si>
  <si>
    <t xml:space="preserve">AGUA BI-DESTILADA </t>
  </si>
  <si>
    <t>B1500003847</t>
  </si>
  <si>
    <t xml:space="preserve">TUBOS AZULES 1ML </t>
  </si>
  <si>
    <t>B1500004077</t>
  </si>
  <si>
    <t>HIERRO FERROZINE 4X50</t>
  </si>
  <si>
    <t>B1500000274</t>
  </si>
  <si>
    <t xml:space="preserve">CLINIMED </t>
  </si>
  <si>
    <t>B1500000441</t>
  </si>
  <si>
    <t>MIDASOLAN 15MG</t>
  </si>
  <si>
    <t>B1500003921</t>
  </si>
  <si>
    <t>B1500000289</t>
  </si>
  <si>
    <t>B1500000291</t>
  </si>
  <si>
    <t>B1500000290</t>
  </si>
  <si>
    <t>B1500000806</t>
  </si>
  <si>
    <t xml:space="preserve">PRINTER </t>
  </si>
  <si>
    <t>B1500000156</t>
  </si>
  <si>
    <t>DIAFARMED</t>
  </si>
  <si>
    <t xml:space="preserve">GEL P/SONOGRAFIA </t>
  </si>
  <si>
    <t>B1500000158</t>
  </si>
  <si>
    <t>HILO VICRYL 3-0</t>
  </si>
  <si>
    <t>B1500000159</t>
  </si>
  <si>
    <t>HILO VICRY 1-0</t>
  </si>
  <si>
    <t>B1500000160</t>
  </si>
  <si>
    <t>B15000017798</t>
  </si>
  <si>
    <t>DIST. INTERNACIONALES D/PETROLIO</t>
  </si>
  <si>
    <t>GASOLINA</t>
  </si>
  <si>
    <t>B1500000328</t>
  </si>
  <si>
    <t>DISTRIBUIDORA JUMELLES</t>
  </si>
  <si>
    <t>CINTA D/ESTERIZACION</t>
  </si>
  <si>
    <t>B1500002195</t>
  </si>
  <si>
    <t>B1500002202</t>
  </si>
  <si>
    <t>B1500002208</t>
  </si>
  <si>
    <t>KEPPRA IV 500MG/5ML</t>
  </si>
  <si>
    <t>B1500002219</t>
  </si>
  <si>
    <t xml:space="preserve">KEPRA </t>
  </si>
  <si>
    <t>B1500000470</t>
  </si>
  <si>
    <t>B1500000264</t>
  </si>
  <si>
    <t>B1500000276</t>
  </si>
  <si>
    <t>B1500000277</t>
  </si>
  <si>
    <t>B1500000237</t>
  </si>
  <si>
    <t xml:space="preserve">GUANTES ESTERIL </t>
  </si>
  <si>
    <t>B1500001786</t>
  </si>
  <si>
    <t>DOLKETOL 30MG</t>
  </si>
  <si>
    <t>B1500001800</t>
  </si>
  <si>
    <t>SOLUCION CLORURO SODICO 0.9%</t>
  </si>
  <si>
    <t>B1500001701</t>
  </si>
  <si>
    <t>AMIKACINA 500 MG</t>
  </si>
  <si>
    <t>B1500000446</t>
  </si>
  <si>
    <t xml:space="preserve">FARNASA </t>
  </si>
  <si>
    <t>B1500000426</t>
  </si>
  <si>
    <t>B1500000438</t>
  </si>
  <si>
    <t>B1500000414</t>
  </si>
  <si>
    <t xml:space="preserve">FUNDAS ROJAS </t>
  </si>
  <si>
    <t>B1500000444</t>
  </si>
  <si>
    <t>B1500000331</t>
  </si>
  <si>
    <t>B1500000353</t>
  </si>
  <si>
    <t xml:space="preserve">ARROZ </t>
  </si>
  <si>
    <t>B1500001934</t>
  </si>
  <si>
    <t>B1500001992</t>
  </si>
  <si>
    <t xml:space="preserve">NORADRENALINA </t>
  </si>
  <si>
    <t>B1500001823</t>
  </si>
  <si>
    <t xml:space="preserve">MILINONA 1MG/10ML </t>
  </si>
  <si>
    <t>B1500002018</t>
  </si>
  <si>
    <t>CEFTAZIDIMA 1G INY</t>
  </si>
  <si>
    <t>B1500002020</t>
  </si>
  <si>
    <t>B1500001147</t>
  </si>
  <si>
    <t xml:space="preserve">GROUP Z HEALTHCARE PRODUCTS </t>
  </si>
  <si>
    <t>GASA COMP.</t>
  </si>
  <si>
    <t>B1500000282</t>
  </si>
  <si>
    <t>HAUSPITAL,SRL.</t>
  </si>
  <si>
    <t>KETOCONAZOL</t>
  </si>
  <si>
    <t>B1500000285</t>
  </si>
  <si>
    <t>MICROGOTERO CON BURETA</t>
  </si>
  <si>
    <t>B1500001507</t>
  </si>
  <si>
    <t>HEMOTEST</t>
  </si>
  <si>
    <t xml:space="preserve">PORTA OBJETO ESMERILADO </t>
  </si>
  <si>
    <t>B1500001647</t>
  </si>
  <si>
    <t xml:space="preserve">SERVICIO TEC. INST. REPARACION </t>
  </si>
  <si>
    <t>B1500001636</t>
  </si>
  <si>
    <t>B1500001633</t>
  </si>
  <si>
    <t>B1500001654</t>
  </si>
  <si>
    <t>CATETER DE HEMODIALISIS PED. 11.5</t>
  </si>
  <si>
    <t>B1500001671</t>
  </si>
  <si>
    <t>CATETE</t>
  </si>
  <si>
    <t>B1500003389</t>
  </si>
  <si>
    <t>HOSPIFAR S.R.L.</t>
  </si>
  <si>
    <t xml:space="preserve">PROPOFOL GRAY 10MG/ML </t>
  </si>
  <si>
    <t>B1500003388</t>
  </si>
  <si>
    <t>SEVOFLURANE 100% 250ML</t>
  </si>
  <si>
    <t>B1500003459</t>
  </si>
  <si>
    <t>B1500003430</t>
  </si>
  <si>
    <t>HILO VICRYL 2-0 339-H</t>
  </si>
  <si>
    <t>B1500003452</t>
  </si>
  <si>
    <t xml:space="preserve">PROPOFOL 1% 10 MG/50 </t>
  </si>
  <si>
    <t>B1500003490</t>
  </si>
  <si>
    <t>SOL SALINA 0.9% 100ML</t>
  </si>
  <si>
    <t>B1500003489</t>
  </si>
  <si>
    <t>SELLO BAJO AGUA 726100 KENDALL</t>
  </si>
  <si>
    <t>B1500003318</t>
  </si>
  <si>
    <t>CATETER #22</t>
  </si>
  <si>
    <t>B1500003506</t>
  </si>
  <si>
    <t>FENTANILO 0.1 MG/ML X 2ML</t>
  </si>
  <si>
    <t>B1500003499</t>
  </si>
  <si>
    <t>CATETE INTRAVENOSO 18GX 1.16</t>
  </si>
  <si>
    <t>B1500007175</t>
  </si>
  <si>
    <t>CAFÉ</t>
  </si>
  <si>
    <t>B1500221810</t>
  </si>
  <si>
    <t>B1500221809</t>
  </si>
  <si>
    <t xml:space="preserve">LECHE ENTERA LT </t>
  </si>
  <si>
    <t>B1500221816</t>
  </si>
  <si>
    <t xml:space="preserve">MAYONESA </t>
  </si>
  <si>
    <t>B1500001286</t>
  </si>
  <si>
    <t>INVERSIONES ND &amp; ASOCIADOS</t>
  </si>
  <si>
    <t>DESINFECTANTE</t>
  </si>
  <si>
    <t>B1500001296</t>
  </si>
  <si>
    <t>PAPEL TOALLA P/MANO</t>
  </si>
  <si>
    <t>B1500001284</t>
  </si>
  <si>
    <t>PAPEL TOALLA GABIOTA</t>
  </si>
  <si>
    <t xml:space="preserve">INVERSIONES Y NEGOCIOS </t>
  </si>
  <si>
    <t>MEDICAMENTO</t>
  </si>
  <si>
    <t>B1500000683</t>
  </si>
  <si>
    <t>KELNET COMPUTER, S.R.L.</t>
  </si>
  <si>
    <t>B1500000678</t>
  </si>
  <si>
    <t xml:space="preserve">CIRCUITO VENTILADOR </t>
  </si>
  <si>
    <t>B1500001164</t>
  </si>
  <si>
    <t>B1500001175</t>
  </si>
  <si>
    <t>TUBO ENDOTRAQ</t>
  </si>
  <si>
    <t>B1500001145</t>
  </si>
  <si>
    <t>TUBO MORADO 1ML</t>
  </si>
  <si>
    <t>B1500003508</t>
  </si>
  <si>
    <t>LETERAGO</t>
  </si>
  <si>
    <t>B1500004940</t>
  </si>
  <si>
    <t>LINDE GAS DOMINICANA</t>
  </si>
  <si>
    <t>CARGA DE OXIGENO</t>
  </si>
  <si>
    <t>B1500004768</t>
  </si>
  <si>
    <t>B1500004921</t>
  </si>
  <si>
    <t>B1500004898</t>
  </si>
  <si>
    <t>GARGA DE OXIGENO</t>
  </si>
  <si>
    <t>B1500004886</t>
  </si>
  <si>
    <t>RENTA TANQUE CRYO LOX</t>
  </si>
  <si>
    <t>B1500004941</t>
  </si>
  <si>
    <t xml:space="preserve">OXIGENO LIQUIDO MED. USD/HSCF </t>
  </si>
  <si>
    <t>B1500004765</t>
  </si>
  <si>
    <t xml:space="preserve">RENTA/OXIGENO </t>
  </si>
  <si>
    <t>B1500004865</t>
  </si>
  <si>
    <t>B1500004826</t>
  </si>
  <si>
    <t>B1500004790</t>
  </si>
  <si>
    <t>B1500004853</t>
  </si>
  <si>
    <t>B1500004920</t>
  </si>
  <si>
    <t>METER OHMED-002</t>
  </si>
  <si>
    <t>B1500004774</t>
  </si>
  <si>
    <t xml:space="preserve">OXIGENO LIQUEIDO MED. </t>
  </si>
  <si>
    <t>B1500004609</t>
  </si>
  <si>
    <t>PRISMAFLEX SET M150</t>
  </si>
  <si>
    <t>B1500004619</t>
  </si>
  <si>
    <t>B1500004638</t>
  </si>
  <si>
    <t>BAJANTE D/ BURETA 150ML</t>
  </si>
  <si>
    <t>B1500004650</t>
  </si>
  <si>
    <t>B1500004663</t>
  </si>
  <si>
    <t>B1500004612</t>
  </si>
  <si>
    <t>PRISMASATE BGK</t>
  </si>
  <si>
    <t>B1500000351</t>
  </si>
  <si>
    <t>PROPORFOL 200MG</t>
  </si>
  <si>
    <t>B1500000350</t>
  </si>
  <si>
    <t>B1500000654</t>
  </si>
  <si>
    <t>CATETER #24</t>
  </si>
  <si>
    <t xml:space="preserve">MANAFOL </t>
  </si>
  <si>
    <t>MINYETTY PREST CONTROL</t>
  </si>
  <si>
    <t>CONTROL DE PLAGAS</t>
  </si>
  <si>
    <t>B1500002060</t>
  </si>
  <si>
    <t>MORAMI S.R.L.</t>
  </si>
  <si>
    <t xml:space="preserve">VASO </t>
  </si>
  <si>
    <t xml:space="preserve">NEOMOL PARACETAMOL </t>
  </si>
  <si>
    <t>B1500000077</t>
  </si>
  <si>
    <t>SOL. MIXTA 0.33% 1000 ML</t>
  </si>
  <si>
    <t>B1500004148</t>
  </si>
  <si>
    <t>OSCAR A RENTA NEGRON</t>
  </si>
  <si>
    <t xml:space="preserve">SANDOSTATIN </t>
  </si>
  <si>
    <t>B1500004170</t>
  </si>
  <si>
    <t>RIVOTRIL 2.5MG</t>
  </si>
  <si>
    <t>B1500004169</t>
  </si>
  <si>
    <t>B1500000538</t>
  </si>
  <si>
    <t>OSIRIS &amp; CO., S.A.</t>
  </si>
  <si>
    <t xml:space="preserve">TUBO ENDOTRAQUEAL </t>
  </si>
  <si>
    <t>B1500000550</t>
  </si>
  <si>
    <t>CEPILLO QUIRURGICO</t>
  </si>
  <si>
    <t>B1500000528</t>
  </si>
  <si>
    <t xml:space="preserve">PISCIMAS </t>
  </si>
  <si>
    <t>TANQUE DE CLORO</t>
  </si>
  <si>
    <t>B1500000231</t>
  </si>
  <si>
    <t>PROCE-PLUS, S.R.L.</t>
  </si>
  <si>
    <t>SONDA FOLEY 16</t>
  </si>
  <si>
    <t>B1500000235</t>
  </si>
  <si>
    <t>TABLILLA P/CANALIZACION M Y S</t>
  </si>
  <si>
    <t>B1500000242</t>
  </si>
  <si>
    <t xml:space="preserve">HILO VICRYL 2-0 </t>
  </si>
  <si>
    <t>B1500000241</t>
  </si>
  <si>
    <t xml:space="preserve">CLORFENIRAMINA </t>
  </si>
  <si>
    <t>B1500000246</t>
  </si>
  <si>
    <t xml:space="preserve">ACETAMINOFEN </t>
  </si>
  <si>
    <t>CANULA DE OXIGENO</t>
  </si>
  <si>
    <t>B1500000251</t>
  </si>
  <si>
    <t>PARACETAMOL 10MG</t>
  </si>
  <si>
    <t>B1500000252</t>
  </si>
  <si>
    <t>B1500000585</t>
  </si>
  <si>
    <t>PRODUCTOS CANO</t>
  </si>
  <si>
    <t>ALIMENTOS (PAN)</t>
  </si>
  <si>
    <t>B1500000518</t>
  </si>
  <si>
    <t>B1500000514</t>
  </si>
  <si>
    <t>B1500000521</t>
  </si>
  <si>
    <t xml:space="preserve">HUEVOS </t>
  </si>
  <si>
    <t>B1500000520</t>
  </si>
  <si>
    <t>B1500000522</t>
  </si>
  <si>
    <t>B1500000523</t>
  </si>
  <si>
    <t>B1500003530</t>
  </si>
  <si>
    <t>PROFARES S.R.L.</t>
  </si>
  <si>
    <t xml:space="preserve">ANFOTERICINA </t>
  </si>
  <si>
    <t>B1500003553</t>
  </si>
  <si>
    <t>ANFTERICINA</t>
  </si>
  <si>
    <t>B1500000086</t>
  </si>
  <si>
    <t>RALANSA, EIRL</t>
  </si>
  <si>
    <t xml:space="preserve">CLINDAMICINA 600MG </t>
  </si>
  <si>
    <t>CETRIAXONA 1GR</t>
  </si>
  <si>
    <t xml:space="preserve">DIFENHIDRAMINA </t>
  </si>
  <si>
    <t>B1500000748</t>
  </si>
  <si>
    <t xml:space="preserve">ROCE DENTAL </t>
  </si>
  <si>
    <t>B1500000253</t>
  </si>
  <si>
    <t>B1500000756</t>
  </si>
  <si>
    <t xml:space="preserve">ROJAS Y SERRANO </t>
  </si>
  <si>
    <t>JABON CUABA</t>
  </si>
  <si>
    <t xml:space="preserve">DISPENSADOR PAPEL TOALLA </t>
  </si>
  <si>
    <t>B1500000750</t>
  </si>
  <si>
    <t xml:space="preserve">LIMPIADORES/ DESIFECTANTES </t>
  </si>
  <si>
    <t>B1500000765</t>
  </si>
  <si>
    <t xml:space="preserve">JABON RAYADO CUABA 1 LB </t>
  </si>
  <si>
    <t>B1500000770</t>
  </si>
  <si>
    <t xml:space="preserve">MATERIAL GASTABLE LIMPIEZA </t>
  </si>
  <si>
    <t>B1500000461</t>
  </si>
  <si>
    <t>RONAJUS FARMACEUTICA</t>
  </si>
  <si>
    <t>CIRCUITO P/VENTILADOR</t>
  </si>
  <si>
    <t>B1500000013</t>
  </si>
  <si>
    <t xml:space="preserve">ROPEZ SUPPLIES, SRL </t>
  </si>
  <si>
    <t>SAGA PHARMA</t>
  </si>
  <si>
    <t>PLACA PETRI SIMPLE C-500</t>
  </si>
  <si>
    <t xml:space="preserve">CUBRE OBJETO </t>
  </si>
  <si>
    <t>B1500000321</t>
  </si>
  <si>
    <t>B1500000320</t>
  </si>
  <si>
    <t>B1500000325</t>
  </si>
  <si>
    <t>B1500000324</t>
  </si>
  <si>
    <t>MUSLO Y PECHUGA POLLO</t>
  </si>
  <si>
    <t>B1500002351</t>
  </si>
  <si>
    <t>B1500002357</t>
  </si>
  <si>
    <t>MIDAZOLAN 15MG</t>
  </si>
  <si>
    <t>B1500002337</t>
  </si>
  <si>
    <t xml:space="preserve">NIRZOLID </t>
  </si>
  <si>
    <t>B1500002368</t>
  </si>
  <si>
    <t>B1500002378</t>
  </si>
  <si>
    <t xml:space="preserve">MIDAZOLAN 15MG/3ML </t>
  </si>
  <si>
    <t>B1500002379</t>
  </si>
  <si>
    <t>B1500002387</t>
  </si>
  <si>
    <t>B1500000786</t>
  </si>
  <si>
    <t>SERVIAMED DOMINICANA, S.R.L.</t>
  </si>
  <si>
    <t>PAPEL KRAFT</t>
  </si>
  <si>
    <t>B1500000794</t>
  </si>
  <si>
    <t xml:space="preserve">KIT D/MANTENIMIENTO </t>
  </si>
  <si>
    <t>B1500000799</t>
  </si>
  <si>
    <t>SULFATO DE BARIUN FCO</t>
  </si>
  <si>
    <t>B1500000190</t>
  </si>
  <si>
    <t>B1500000306</t>
  </si>
  <si>
    <t>B1500000307</t>
  </si>
  <si>
    <t xml:space="preserve">MATERIAL GASTABLE </t>
  </si>
  <si>
    <t>B1500000313</t>
  </si>
  <si>
    <t>SERVICIOS D/MATERIALES GASTABLE MATERLEX SRL</t>
  </si>
  <si>
    <t xml:space="preserve">GASTABLE DE OFIVINA VARIOS </t>
  </si>
  <si>
    <t>B1500000046</t>
  </si>
  <si>
    <t>ROLLO/PAPEL KRAF</t>
  </si>
  <si>
    <t xml:space="preserve">ROLLA PAPEL CAMILA 24X25 </t>
  </si>
  <si>
    <t>PAPEL BOND 8 1/2X11</t>
  </si>
  <si>
    <t>B1500000051</t>
  </si>
  <si>
    <t>B1500000042</t>
  </si>
  <si>
    <t>PAPEL BOND</t>
  </si>
  <si>
    <t>B1500000199</t>
  </si>
  <si>
    <t>B1500000196</t>
  </si>
  <si>
    <t>MASCARILLA DESECHABLE</t>
  </si>
  <si>
    <t>B1500000370</t>
  </si>
  <si>
    <t>B1500000371</t>
  </si>
  <si>
    <t>B1500000375</t>
  </si>
  <si>
    <t xml:space="preserve">COLISTINA </t>
  </si>
  <si>
    <t>B1500000376</t>
  </si>
  <si>
    <t>CLINDAMICINA</t>
  </si>
  <si>
    <t>B1500000821</t>
  </si>
  <si>
    <t>B1500011640</t>
  </si>
  <si>
    <t>PRINOSI JARB 100ML</t>
  </si>
  <si>
    <t>B1500011594</t>
  </si>
  <si>
    <t>VIDAS HIV DUO ULTRA 60P</t>
  </si>
  <si>
    <t>B1500011581</t>
  </si>
  <si>
    <t>PAUSE INY 5 UD AMP</t>
  </si>
  <si>
    <t>B1500011592</t>
  </si>
  <si>
    <t>VIDAS</t>
  </si>
  <si>
    <t>B1500011624</t>
  </si>
  <si>
    <t>FLOVES 250ML</t>
  </si>
  <si>
    <t>B1500000222</t>
  </si>
  <si>
    <t>SUPLIDORES MEDICOS COMERCIALES</t>
  </si>
  <si>
    <t>PENDIENTE</t>
  </si>
  <si>
    <t>B1500000266</t>
  </si>
  <si>
    <t>B1500000263</t>
  </si>
  <si>
    <t>VITAMINA MASON MELATONIN</t>
  </si>
  <si>
    <t>B1500000267</t>
  </si>
  <si>
    <t>SULFATO FERROSO</t>
  </si>
  <si>
    <t>B1500000268</t>
  </si>
  <si>
    <t>B1500000257</t>
  </si>
  <si>
    <t>B1500000256</t>
  </si>
  <si>
    <t xml:space="preserve">AMIKACINA 500 MG </t>
  </si>
  <si>
    <t>B1500000259</t>
  </si>
  <si>
    <t>NAPROXENO 275 MG TABLET</t>
  </si>
  <si>
    <t>B1500000258</t>
  </si>
  <si>
    <t xml:space="preserve">HUMALOS MIX LAPIZ </t>
  </si>
  <si>
    <t>B1500000057</t>
  </si>
  <si>
    <t>B1500000059</t>
  </si>
  <si>
    <t>AGENTE SURFACTANTE ALVEOLAR 25 MG/ML</t>
  </si>
  <si>
    <t>B1500000060</t>
  </si>
  <si>
    <t xml:space="preserve">MASCARILLA QUIRURGICA </t>
  </si>
  <si>
    <t>B1500000062</t>
  </si>
  <si>
    <t>B1500000064</t>
  </si>
  <si>
    <t xml:space="preserve">METIL PREDNISOLONA </t>
  </si>
  <si>
    <t>B1500000065</t>
  </si>
  <si>
    <t>GASA ALMOH.24X12 36X100</t>
  </si>
  <si>
    <t>B1500000067</t>
  </si>
  <si>
    <t>NEOBAC 15GR CREMA</t>
  </si>
  <si>
    <t>B1500000279</t>
  </si>
  <si>
    <t>B1500000284</t>
  </si>
  <si>
    <t>GLUCONATO DE CALCIO DE 1GM/10ML</t>
  </si>
  <si>
    <t>DEXMETAZONA</t>
  </si>
  <si>
    <t>B1500004226</t>
  </si>
  <si>
    <t>B1500004252</t>
  </si>
  <si>
    <t xml:space="preserve">TINTA HP 278 NEGRA </t>
  </si>
  <si>
    <t>B1500001666</t>
  </si>
  <si>
    <t>B1500001689</t>
  </si>
  <si>
    <t>MEDICA EASYLTE 400ML</t>
  </si>
  <si>
    <t>B1500001705</t>
  </si>
  <si>
    <t>MEDICA EASYLTE NA/K/CL</t>
  </si>
  <si>
    <t>B1500002565</t>
  </si>
  <si>
    <t>UNIQUE REPRESENTACIONES</t>
  </si>
  <si>
    <t xml:space="preserve">SENSOR DE FLUJO </t>
  </si>
  <si>
    <t>B1500000082</t>
  </si>
  <si>
    <t>TARJETA INVERT P/AIRE</t>
  </si>
  <si>
    <t>B1500000081</t>
  </si>
  <si>
    <t xml:space="preserve">HERRAMIENTAS VARIAS </t>
  </si>
  <si>
    <t>B1500000080</t>
  </si>
  <si>
    <t>PLANCHA DEN´N GLASS</t>
  </si>
  <si>
    <t>ABANICO DE PARED WW16</t>
  </si>
  <si>
    <t>UNID ACONDIC. DE AIRE DE 1800 BTU</t>
  </si>
  <si>
    <t>B1500000089</t>
  </si>
  <si>
    <t>AIRE ACOND. DE 24,000/12,000 BTU</t>
  </si>
  <si>
    <t>B1500000087</t>
  </si>
  <si>
    <t xml:space="preserve">PINTURA </t>
  </si>
  <si>
    <t>B1500000091</t>
  </si>
  <si>
    <t xml:space="preserve">CONDESADOR VERTIC/AIREMAX </t>
  </si>
  <si>
    <t>B1500000092</t>
  </si>
  <si>
    <t xml:space="preserve">CONSOLA CONFORTME </t>
  </si>
  <si>
    <t>B1500000074</t>
  </si>
  <si>
    <t>HIDROLAVADORA</t>
  </si>
  <si>
    <t>B1500000073</t>
  </si>
  <si>
    <t>PLANCHA DE PLAWOOD</t>
  </si>
  <si>
    <t>B1500000095</t>
  </si>
  <si>
    <t>ARENA</t>
  </si>
  <si>
    <t>B1500000088</t>
  </si>
  <si>
    <t>LLAVE LAVAMOS</t>
  </si>
  <si>
    <t>B1500000093</t>
  </si>
  <si>
    <t xml:space="preserve">MATERIAL FERRETERO VARIOS </t>
  </si>
  <si>
    <t>B1500000090</t>
  </si>
  <si>
    <t>01-27 de Septiembre 2021</t>
  </si>
  <si>
    <t xml:space="preserve">Estados de cuenta de los suplidores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</si>
</sst>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49" fontId="3" fillId="2" borderId="0" xfId="0" applyNumberFormat="1" applyFont="1" applyFill="1" applyBorder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9" fillId="2" borderId="0" xfId="2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14" fontId="0" fillId="2" borderId="0" xfId="0" applyNumberFormat="1" applyFill="1"/>
    <xf numFmtId="0" fontId="0" fillId="2" borderId="0" xfId="0" applyFill="1"/>
    <xf numFmtId="0" fontId="2" fillId="4" borderId="0" xfId="0" applyFont="1" applyFill="1"/>
    <xf numFmtId="43" fontId="2" fillId="4" borderId="0" xfId="1" applyFont="1" applyFill="1"/>
    <xf numFmtId="43" fontId="0" fillId="0" borderId="0" xfId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3" borderId="1" xfId="0" applyNumberFormat="1" applyFont="1" applyFill="1" applyBorder="1"/>
    <xf numFmtId="0" fontId="0" fillId="3" borderId="1" xfId="0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  <xf numFmtId="43" fontId="0" fillId="2" borderId="1" xfId="1" applyNumberFormat="1" applyFont="1" applyFill="1" applyBorder="1"/>
    <xf numFmtId="43" fontId="0" fillId="3" borderId="1" xfId="1" applyNumberFormat="1" applyFont="1" applyFill="1" applyBorder="1"/>
    <xf numFmtId="164" fontId="9" fillId="2" borderId="0" xfId="2" applyNumberFormat="1" applyFont="1" applyFill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6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9" formatCode="d/m/yyyy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0</xdr:colOff>
      <xdr:row>15</xdr:row>
      <xdr:rowOff>93980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428875"/>
          <a:ext cx="0" cy="6654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0</xdr:colOff>
      <xdr:row>15</xdr:row>
      <xdr:rowOff>122555</xdr:rowOff>
    </xdr:to>
    <xdr:pic>
      <xdr:nvPicPr>
        <xdr:cNvPr id="3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42887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93980</xdr:rowOff>
    </xdr:to>
    <xdr:pic>
      <xdr:nvPicPr>
        <xdr:cNvPr id="4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238125"/>
          <a:ext cx="0" cy="66548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9526</xdr:rowOff>
    </xdr:from>
    <xdr:to>
      <xdr:col>2</xdr:col>
      <xdr:colOff>472083</xdr:colOff>
      <xdr:row>5</xdr:row>
      <xdr:rowOff>142876</xdr:rowOff>
    </xdr:to>
    <xdr:pic>
      <xdr:nvPicPr>
        <xdr:cNvPr id="5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247651"/>
          <a:ext cx="1386483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6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23812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2273169</xdr:colOff>
      <xdr:row>1</xdr:row>
      <xdr:rowOff>99141</xdr:rowOff>
    </xdr:from>
    <xdr:to>
      <xdr:col>4</xdr:col>
      <xdr:colOff>2047875</xdr:colOff>
      <xdr:row>5</xdr:row>
      <xdr:rowOff>96907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328" t="30869" r="30460" b="43974"/>
        <a:stretch/>
      </xdr:blipFill>
      <xdr:spPr>
        <a:xfrm>
          <a:off x="7016619" y="337266"/>
          <a:ext cx="2594106" cy="7978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A13:E380" totalsRowShown="0" dataDxfId="5">
  <autoFilter ref="A13:E380"/>
  <sortState ref="A14:I157">
    <sortCondition ref="C2"/>
  </sortState>
  <tableColumns count="5">
    <tableColumn id="1" name="FECHA " dataDxfId="4"/>
    <tableColumn id="7" name="NCF" dataDxfId="3"/>
    <tableColumn id="11" name="SUPLIDOR" dataDxfId="2"/>
    <tableColumn id="12" name="DETALLES" dataDxfId="1"/>
    <tableColumn id="13" name="TOTAL" data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tabSelected="1" topLeftCell="A239" zoomScaleNormal="100" workbookViewId="0">
      <selection activeCell="H19" sqref="H19"/>
    </sheetView>
  </sheetViews>
  <sheetFormatPr baseColWidth="10" defaultRowHeight="15" x14ac:dyDescent="0.25"/>
  <cols>
    <col min="1" max="1" width="9.7109375" bestFit="1" customWidth="1"/>
    <col min="2" max="2" width="12.140625" bestFit="1" customWidth="1"/>
    <col min="3" max="3" width="49.28515625" bestFit="1" customWidth="1"/>
    <col min="4" max="4" width="42.28515625" bestFit="1" customWidth="1"/>
    <col min="5" max="5" width="32" style="21" bestFit="1" customWidth="1"/>
    <col min="8" max="8" width="46.7109375" bestFit="1" customWidth="1"/>
    <col min="9" max="9" width="46.5703125" bestFit="1" customWidth="1"/>
  </cols>
  <sheetData>
    <row r="1" spans="1:6" s="6" customFormat="1" ht="18.75" x14ac:dyDescent="0.3">
      <c r="A1" s="1"/>
      <c r="B1" s="3"/>
      <c r="C1" s="2"/>
      <c r="D1" s="4"/>
      <c r="E1" s="1"/>
      <c r="F1" s="5"/>
    </row>
    <row r="2" spans="1:6" s="7" customFormat="1" ht="15.75" x14ac:dyDescent="0.25">
      <c r="D2" s="8"/>
      <c r="E2" s="9"/>
      <c r="F2" s="10"/>
    </row>
    <row r="3" spans="1:6" s="7" customFormat="1" ht="15.75" x14ac:dyDescent="0.25">
      <c r="D3" s="8"/>
      <c r="E3" s="9"/>
      <c r="F3" s="10"/>
    </row>
    <row r="4" spans="1:6" s="7" customFormat="1" ht="15.75" x14ac:dyDescent="0.25">
      <c r="D4" s="8"/>
      <c r="E4" s="9"/>
      <c r="F4" s="10"/>
    </row>
    <row r="5" spans="1:6" s="7" customFormat="1" ht="15.75" x14ac:dyDescent="0.25">
      <c r="D5" s="8"/>
      <c r="E5" s="9"/>
      <c r="F5" s="10"/>
    </row>
    <row r="6" spans="1:6" s="7" customFormat="1" ht="15.75" x14ac:dyDescent="0.25">
      <c r="A6" s="32" t="s">
        <v>0</v>
      </c>
      <c r="B6" s="32"/>
      <c r="C6" s="32"/>
      <c r="D6" s="32"/>
      <c r="E6" s="32"/>
      <c r="F6" s="11"/>
    </row>
    <row r="7" spans="1:6" s="7" customFormat="1" ht="15.75" x14ac:dyDescent="0.25">
      <c r="A7" s="32" t="s">
        <v>1</v>
      </c>
      <c r="B7" s="32"/>
      <c r="C7" s="32"/>
      <c r="D7" s="32"/>
      <c r="E7" s="32"/>
      <c r="F7" s="11"/>
    </row>
    <row r="8" spans="1:6" s="7" customFormat="1" ht="15.75" x14ac:dyDescent="0.25">
      <c r="A8" s="32" t="s">
        <v>123</v>
      </c>
      <c r="B8" s="32"/>
      <c r="C8" s="32"/>
      <c r="D8" s="32"/>
      <c r="E8" s="32"/>
      <c r="F8" s="11"/>
    </row>
    <row r="9" spans="1:6" s="7" customFormat="1" ht="15.75" x14ac:dyDescent="0.25">
      <c r="A9" s="33" t="s">
        <v>2</v>
      </c>
      <c r="B9" s="33"/>
      <c r="C9" s="33"/>
      <c r="D9" s="33"/>
      <c r="E9" s="33"/>
      <c r="F9" s="12"/>
    </row>
    <row r="10" spans="1:6" s="7" customFormat="1" ht="15.75" x14ac:dyDescent="0.25">
      <c r="A10" s="34" t="s">
        <v>585</v>
      </c>
      <c r="B10" s="34"/>
      <c r="C10" s="34"/>
      <c r="D10" s="34"/>
      <c r="E10" s="34"/>
      <c r="F10" s="13"/>
    </row>
    <row r="11" spans="1:6" s="7" customFormat="1" ht="15.75" x14ac:dyDescent="0.25">
      <c r="A11" s="30" t="s">
        <v>584</v>
      </c>
      <c r="B11" s="30"/>
      <c r="C11" s="30"/>
      <c r="D11" s="30"/>
      <c r="E11" s="30"/>
      <c r="F11" s="14"/>
    </row>
    <row r="12" spans="1:6" ht="15.75" customHeight="1" x14ac:dyDescent="0.25">
      <c r="A12" s="31"/>
      <c r="B12" s="31"/>
      <c r="C12" s="31"/>
      <c r="D12" s="31"/>
      <c r="E12" s="31"/>
    </row>
    <row r="13" spans="1:6" x14ac:dyDescent="0.25">
      <c r="A13" s="15" t="s">
        <v>3</v>
      </c>
      <c r="B13" s="15" t="s">
        <v>4</v>
      </c>
      <c r="C13" s="15" t="s">
        <v>5</v>
      </c>
      <c r="D13" s="15" t="s">
        <v>6</v>
      </c>
      <c r="E13" s="16" t="s">
        <v>7</v>
      </c>
    </row>
    <row r="14" spans="1:6" x14ac:dyDescent="0.25">
      <c r="A14" s="26">
        <v>44441</v>
      </c>
      <c r="B14" s="27" t="s">
        <v>124</v>
      </c>
      <c r="C14" s="27" t="s">
        <v>8</v>
      </c>
      <c r="D14" s="27" t="s">
        <v>9</v>
      </c>
      <c r="E14" s="28">
        <v>84110.399999999994</v>
      </c>
    </row>
    <row r="15" spans="1:6" x14ac:dyDescent="0.25">
      <c r="A15" s="26">
        <v>44447</v>
      </c>
      <c r="B15" s="27" t="s">
        <v>125</v>
      </c>
      <c r="C15" s="27" t="s">
        <v>8</v>
      </c>
      <c r="D15" s="27" t="s">
        <v>126</v>
      </c>
      <c r="E15" s="28">
        <v>100500</v>
      </c>
    </row>
    <row r="16" spans="1:6" x14ac:dyDescent="0.25">
      <c r="A16" s="26">
        <v>44452</v>
      </c>
      <c r="B16" s="27" t="s">
        <v>127</v>
      </c>
      <c r="C16" s="27" t="s">
        <v>8</v>
      </c>
      <c r="D16" s="27" t="s">
        <v>126</v>
      </c>
      <c r="E16" s="28">
        <v>97320</v>
      </c>
    </row>
    <row r="17" spans="1:5" x14ac:dyDescent="0.25">
      <c r="A17" s="26">
        <v>44452</v>
      </c>
      <c r="B17" s="27" t="s">
        <v>128</v>
      </c>
      <c r="C17" s="27" t="s">
        <v>8</v>
      </c>
      <c r="D17" s="27" t="s">
        <v>129</v>
      </c>
      <c r="E17" s="28">
        <v>95340</v>
      </c>
    </row>
    <row r="18" spans="1:5" x14ac:dyDescent="0.25">
      <c r="A18" s="26">
        <v>44452</v>
      </c>
      <c r="B18" s="27" t="s">
        <v>130</v>
      </c>
      <c r="C18" s="27" t="s">
        <v>8</v>
      </c>
      <c r="D18" s="27" t="s">
        <v>131</v>
      </c>
      <c r="E18" s="28">
        <v>25645.68</v>
      </c>
    </row>
    <row r="19" spans="1:5" x14ac:dyDescent="0.25">
      <c r="A19" s="26">
        <v>44462</v>
      </c>
      <c r="B19" s="27" t="s">
        <v>132</v>
      </c>
      <c r="C19" s="27" t="s">
        <v>8</v>
      </c>
      <c r="D19" s="27" t="s">
        <v>133</v>
      </c>
      <c r="E19" s="28">
        <v>59760</v>
      </c>
    </row>
    <row r="20" spans="1:5" x14ac:dyDescent="0.25">
      <c r="A20" s="26">
        <v>44462</v>
      </c>
      <c r="B20" s="27" t="s">
        <v>134</v>
      </c>
      <c r="C20" s="27" t="s">
        <v>8</v>
      </c>
      <c r="D20" s="27" t="s">
        <v>135</v>
      </c>
      <c r="E20" s="28">
        <v>88000</v>
      </c>
    </row>
    <row r="21" spans="1:5" x14ac:dyDescent="0.25">
      <c r="A21" s="24"/>
      <c r="B21" s="25"/>
      <c r="C21" s="25"/>
      <c r="D21" s="25"/>
      <c r="E21" s="29">
        <f>SUBTOTAL(109,E14:E20)</f>
        <v>550676.08000000007</v>
      </c>
    </row>
    <row r="22" spans="1:5" x14ac:dyDescent="0.25">
      <c r="A22" s="26">
        <v>44440</v>
      </c>
      <c r="B22" s="27" t="s">
        <v>136</v>
      </c>
      <c r="C22" s="27" t="s">
        <v>10</v>
      </c>
      <c r="D22" s="27" t="s">
        <v>137</v>
      </c>
      <c r="E22" s="28">
        <v>4019.8</v>
      </c>
    </row>
    <row r="23" spans="1:5" x14ac:dyDescent="0.25">
      <c r="A23" s="26">
        <v>44455</v>
      </c>
      <c r="B23" s="27" t="s">
        <v>136</v>
      </c>
      <c r="C23" s="27" t="s">
        <v>10</v>
      </c>
      <c r="D23" s="27" t="s">
        <v>137</v>
      </c>
      <c r="E23" s="28">
        <v>3299.84</v>
      </c>
    </row>
    <row r="24" spans="1:5" x14ac:dyDescent="0.25">
      <c r="A24" s="26">
        <v>44440</v>
      </c>
      <c r="B24" s="27" t="s">
        <v>138</v>
      </c>
      <c r="C24" s="27" t="s">
        <v>10</v>
      </c>
      <c r="D24" s="27" t="s">
        <v>137</v>
      </c>
      <c r="E24" s="28">
        <v>4199.79</v>
      </c>
    </row>
    <row r="25" spans="1:5" x14ac:dyDescent="0.25">
      <c r="A25" s="26">
        <v>44447</v>
      </c>
      <c r="B25" s="27" t="s">
        <v>139</v>
      </c>
      <c r="C25" s="27" t="s">
        <v>10</v>
      </c>
      <c r="D25" s="27" t="s">
        <v>137</v>
      </c>
      <c r="E25" s="28">
        <v>3779.81</v>
      </c>
    </row>
    <row r="26" spans="1:5" x14ac:dyDescent="0.25">
      <c r="A26" s="26">
        <v>44447</v>
      </c>
      <c r="B26" s="27" t="s">
        <v>140</v>
      </c>
      <c r="C26" s="27" t="s">
        <v>10</v>
      </c>
      <c r="D26" s="27" t="s">
        <v>137</v>
      </c>
      <c r="E26" s="28">
        <v>6550.2</v>
      </c>
    </row>
    <row r="27" spans="1:5" x14ac:dyDescent="0.25">
      <c r="A27" s="26">
        <v>44452</v>
      </c>
      <c r="B27" s="27" t="s">
        <v>141</v>
      </c>
      <c r="C27" s="27" t="s">
        <v>10</v>
      </c>
      <c r="D27" s="27" t="s">
        <v>137</v>
      </c>
      <c r="E27" s="28">
        <v>3599.82</v>
      </c>
    </row>
    <row r="28" spans="1:5" x14ac:dyDescent="0.25">
      <c r="A28" s="26">
        <v>44455</v>
      </c>
      <c r="B28" s="27" t="s">
        <v>142</v>
      </c>
      <c r="C28" s="27" t="s">
        <v>10</v>
      </c>
      <c r="D28" s="27" t="s">
        <v>137</v>
      </c>
      <c r="E28" s="28">
        <v>3539.82</v>
      </c>
    </row>
    <row r="29" spans="1:5" x14ac:dyDescent="0.25">
      <c r="A29" s="26">
        <v>44453</v>
      </c>
      <c r="B29" s="27" t="s">
        <v>143</v>
      </c>
      <c r="C29" s="27" t="s">
        <v>10</v>
      </c>
      <c r="D29" s="27" t="s">
        <v>137</v>
      </c>
      <c r="E29" s="28">
        <v>2939.85</v>
      </c>
    </row>
    <row r="30" spans="1:5" x14ac:dyDescent="0.25">
      <c r="A30" s="26">
        <v>44456</v>
      </c>
      <c r="B30" s="27" t="s">
        <v>144</v>
      </c>
      <c r="C30" s="27" t="s">
        <v>10</v>
      </c>
      <c r="D30" s="27" t="s">
        <v>137</v>
      </c>
      <c r="E30" s="28">
        <v>4609.79</v>
      </c>
    </row>
    <row r="31" spans="1:5" x14ac:dyDescent="0.25">
      <c r="A31" s="26">
        <v>44449</v>
      </c>
      <c r="B31" s="27" t="s">
        <v>145</v>
      </c>
      <c r="C31" s="27" t="s">
        <v>146</v>
      </c>
      <c r="D31" s="27" t="s">
        <v>137</v>
      </c>
      <c r="E31" s="28">
        <v>4499.78</v>
      </c>
    </row>
    <row r="32" spans="1:5" x14ac:dyDescent="0.25">
      <c r="A32" s="26">
        <v>44460</v>
      </c>
      <c r="B32" s="27" t="s">
        <v>147</v>
      </c>
      <c r="C32" s="27" t="s">
        <v>146</v>
      </c>
      <c r="D32" s="27" t="s">
        <v>137</v>
      </c>
      <c r="E32" s="28">
        <v>4259.79</v>
      </c>
    </row>
    <row r="33" spans="1:5" x14ac:dyDescent="0.25">
      <c r="A33" s="24"/>
      <c r="B33" s="25"/>
      <c r="C33" s="25"/>
      <c r="D33" s="25"/>
      <c r="E33" s="29">
        <f>SUM(E22:E32)</f>
        <v>45298.289999999994</v>
      </c>
    </row>
    <row r="34" spans="1:5" x14ac:dyDescent="0.25">
      <c r="A34" s="26">
        <v>44441</v>
      </c>
      <c r="B34" s="27" t="s">
        <v>148</v>
      </c>
      <c r="C34" s="27" t="s">
        <v>149</v>
      </c>
      <c r="D34" s="27" t="s">
        <v>150</v>
      </c>
      <c r="E34" s="28">
        <v>30000</v>
      </c>
    </row>
    <row r="35" spans="1:5" x14ac:dyDescent="0.25">
      <c r="A35" s="26">
        <v>44455</v>
      </c>
      <c r="B35" s="27" t="s">
        <v>151</v>
      </c>
      <c r="C35" s="27" t="s">
        <v>149</v>
      </c>
      <c r="D35" s="27" t="s">
        <v>150</v>
      </c>
      <c r="E35" s="28">
        <v>30000</v>
      </c>
    </row>
    <row r="36" spans="1:5" x14ac:dyDescent="0.25">
      <c r="A36" s="24"/>
      <c r="B36" s="25"/>
      <c r="C36" s="25"/>
      <c r="D36" s="25"/>
      <c r="E36" s="29">
        <f>SUM(E34:E35)</f>
        <v>60000</v>
      </c>
    </row>
    <row r="37" spans="1:5" x14ac:dyDescent="0.25">
      <c r="A37" s="26">
        <v>44447</v>
      </c>
      <c r="B37" s="27" t="s">
        <v>152</v>
      </c>
      <c r="C37" s="27" t="s">
        <v>153</v>
      </c>
      <c r="D37" s="27" t="s">
        <v>154</v>
      </c>
      <c r="E37" s="28">
        <v>1520</v>
      </c>
    </row>
    <row r="38" spans="1:5" x14ac:dyDescent="0.25">
      <c r="A38" s="26">
        <v>44452</v>
      </c>
      <c r="B38" s="27" t="s">
        <v>155</v>
      </c>
      <c r="C38" s="27" t="s">
        <v>153</v>
      </c>
      <c r="D38" s="27" t="s">
        <v>156</v>
      </c>
      <c r="E38" s="28">
        <v>25000</v>
      </c>
    </row>
    <row r="39" spans="1:5" x14ac:dyDescent="0.25">
      <c r="A39" s="26">
        <v>44460</v>
      </c>
      <c r="B39" s="27" t="s">
        <v>157</v>
      </c>
      <c r="C39" s="27" t="s">
        <v>153</v>
      </c>
      <c r="D39" s="27" t="s">
        <v>158</v>
      </c>
      <c r="E39" s="28">
        <v>81000</v>
      </c>
    </row>
    <row r="40" spans="1:5" x14ac:dyDescent="0.25">
      <c r="A40" s="24"/>
      <c r="B40" s="25"/>
      <c r="C40" s="25"/>
      <c r="D40" s="25"/>
      <c r="E40" s="29">
        <f>SUM(E37:E39)</f>
        <v>107520</v>
      </c>
    </row>
    <row r="41" spans="1:5" x14ac:dyDescent="0.25">
      <c r="A41" s="26">
        <v>44456</v>
      </c>
      <c r="B41" s="27" t="s">
        <v>159</v>
      </c>
      <c r="C41" s="27" t="s">
        <v>11</v>
      </c>
      <c r="D41" s="27" t="s">
        <v>12</v>
      </c>
      <c r="E41" s="28">
        <v>81000</v>
      </c>
    </row>
    <row r="42" spans="1:5" x14ac:dyDescent="0.25">
      <c r="A42" s="26">
        <v>44456</v>
      </c>
      <c r="B42" s="27" t="s">
        <v>160</v>
      </c>
      <c r="C42" s="27" t="s">
        <v>11</v>
      </c>
      <c r="D42" s="27" t="s">
        <v>12</v>
      </c>
      <c r="E42" s="28">
        <v>121250</v>
      </c>
    </row>
    <row r="43" spans="1:5" x14ac:dyDescent="0.25">
      <c r="A43" s="26">
        <v>44462</v>
      </c>
      <c r="B43" s="27" t="s">
        <v>161</v>
      </c>
      <c r="C43" s="27" t="s">
        <v>11</v>
      </c>
      <c r="D43" s="27" t="s">
        <v>12</v>
      </c>
      <c r="E43" s="28">
        <v>107750</v>
      </c>
    </row>
    <row r="44" spans="1:5" x14ac:dyDescent="0.25">
      <c r="A44" s="24"/>
      <c r="B44" s="25"/>
      <c r="C44" s="25"/>
      <c r="D44" s="25"/>
      <c r="E44" s="29">
        <f>SUM(E41:E43)</f>
        <v>310000</v>
      </c>
    </row>
    <row r="45" spans="1:5" x14ac:dyDescent="0.25">
      <c r="A45" s="26">
        <v>44455</v>
      </c>
      <c r="B45" s="27" t="s">
        <v>162</v>
      </c>
      <c r="C45" s="27" t="s">
        <v>13</v>
      </c>
      <c r="D45" s="27" t="s">
        <v>15</v>
      </c>
      <c r="E45" s="28">
        <v>18000</v>
      </c>
    </row>
    <row r="46" spans="1:5" x14ac:dyDescent="0.25">
      <c r="A46" s="24"/>
      <c r="B46" s="25"/>
      <c r="C46" s="25"/>
      <c r="D46" s="25"/>
      <c r="E46" s="29">
        <f>E45</f>
        <v>18000</v>
      </c>
    </row>
    <row r="47" spans="1:5" x14ac:dyDescent="0.25">
      <c r="A47" s="26">
        <v>44441</v>
      </c>
      <c r="B47" s="27" t="s">
        <v>163</v>
      </c>
      <c r="C47" s="27" t="s">
        <v>16</v>
      </c>
      <c r="D47" s="27" t="s">
        <v>17</v>
      </c>
      <c r="E47" s="28">
        <v>6667</v>
      </c>
    </row>
    <row r="48" spans="1:5" x14ac:dyDescent="0.25">
      <c r="A48" s="26">
        <v>44455</v>
      </c>
      <c r="B48" s="27" t="s">
        <v>164</v>
      </c>
      <c r="C48" s="27" t="s">
        <v>16</v>
      </c>
      <c r="D48" s="27" t="s">
        <v>165</v>
      </c>
      <c r="E48" s="28">
        <v>118358</v>
      </c>
    </row>
    <row r="49" spans="1:5" x14ac:dyDescent="0.25">
      <c r="A49" s="26">
        <v>44462</v>
      </c>
      <c r="B49" s="27" t="s">
        <v>166</v>
      </c>
      <c r="C49" s="27" t="s">
        <v>16</v>
      </c>
      <c r="D49" s="27" t="s">
        <v>167</v>
      </c>
      <c r="E49" s="28">
        <v>59096</v>
      </c>
    </row>
    <row r="50" spans="1:5" x14ac:dyDescent="0.25">
      <c r="A50" s="24"/>
      <c r="B50" s="25"/>
      <c r="C50" s="25"/>
      <c r="D50" s="25"/>
      <c r="E50" s="29">
        <f>SUM(E47:E49)</f>
        <v>184121</v>
      </c>
    </row>
    <row r="51" spans="1:5" x14ac:dyDescent="0.25">
      <c r="A51" s="26">
        <v>44441</v>
      </c>
      <c r="B51" s="27" t="s">
        <v>168</v>
      </c>
      <c r="C51" s="27" t="s">
        <v>18</v>
      </c>
      <c r="D51" s="27" t="s">
        <v>169</v>
      </c>
      <c r="E51" s="28">
        <v>19923.75</v>
      </c>
    </row>
    <row r="52" spans="1:5" x14ac:dyDescent="0.25">
      <c r="A52" s="26">
        <v>44447</v>
      </c>
      <c r="B52" s="27" t="s">
        <v>170</v>
      </c>
      <c r="C52" s="27" t="s">
        <v>18</v>
      </c>
      <c r="D52" s="27" t="s">
        <v>171</v>
      </c>
      <c r="E52" s="28">
        <v>4018.08</v>
      </c>
    </row>
    <row r="53" spans="1:5" x14ac:dyDescent="0.25">
      <c r="A53" s="26">
        <v>44447</v>
      </c>
      <c r="B53" s="27" t="s">
        <v>172</v>
      </c>
      <c r="C53" s="27" t="s">
        <v>18</v>
      </c>
      <c r="D53" s="27" t="s">
        <v>173</v>
      </c>
      <c r="E53" s="28">
        <v>32758.16</v>
      </c>
    </row>
    <row r="54" spans="1:5" x14ac:dyDescent="0.25">
      <c r="A54" s="26">
        <v>44441</v>
      </c>
      <c r="B54" s="27" t="s">
        <v>174</v>
      </c>
      <c r="C54" s="27" t="s">
        <v>18</v>
      </c>
      <c r="D54" s="27" t="s">
        <v>19</v>
      </c>
      <c r="E54" s="28">
        <v>29535</v>
      </c>
    </row>
    <row r="55" spans="1:5" x14ac:dyDescent="0.25">
      <c r="A55" s="26">
        <v>44447</v>
      </c>
      <c r="B55" s="27" t="s">
        <v>175</v>
      </c>
      <c r="C55" s="27" t="s">
        <v>18</v>
      </c>
      <c r="D55" s="27" t="s">
        <v>176</v>
      </c>
      <c r="E55" s="28">
        <v>128914.5</v>
      </c>
    </row>
    <row r="56" spans="1:5" x14ac:dyDescent="0.25">
      <c r="A56" s="26">
        <v>44447</v>
      </c>
      <c r="B56" s="27" t="s">
        <v>177</v>
      </c>
      <c r="C56" s="27" t="s">
        <v>18</v>
      </c>
      <c r="D56" s="27" t="s">
        <v>169</v>
      </c>
      <c r="E56" s="28">
        <v>44688.83</v>
      </c>
    </row>
    <row r="57" spans="1:5" x14ac:dyDescent="0.25">
      <c r="A57" s="26">
        <v>44448</v>
      </c>
      <c r="B57" s="27" t="s">
        <v>178</v>
      </c>
      <c r="C57" s="27" t="s">
        <v>18</v>
      </c>
      <c r="D57" s="27" t="s">
        <v>179</v>
      </c>
      <c r="E57" s="28">
        <v>129651</v>
      </c>
    </row>
    <row r="58" spans="1:5" x14ac:dyDescent="0.25">
      <c r="A58" s="26">
        <v>44452</v>
      </c>
      <c r="B58" s="27" t="s">
        <v>180</v>
      </c>
      <c r="C58" s="27" t="s">
        <v>18</v>
      </c>
      <c r="D58" s="27" t="s">
        <v>181</v>
      </c>
      <c r="E58" s="28">
        <v>19582.48</v>
      </c>
    </row>
    <row r="59" spans="1:5" x14ac:dyDescent="0.25">
      <c r="A59" s="26">
        <v>44452</v>
      </c>
      <c r="B59" s="27" t="s">
        <v>182</v>
      </c>
      <c r="C59" s="27" t="s">
        <v>18</v>
      </c>
      <c r="D59" s="27" t="s">
        <v>183</v>
      </c>
      <c r="E59" s="28">
        <v>41047.550000000003</v>
      </c>
    </row>
    <row r="60" spans="1:5" x14ac:dyDescent="0.25">
      <c r="A60" s="26">
        <v>44455</v>
      </c>
      <c r="B60" s="27" t="s">
        <v>184</v>
      </c>
      <c r="C60" s="27" t="s">
        <v>18</v>
      </c>
      <c r="D60" s="27" t="s">
        <v>185</v>
      </c>
      <c r="E60" s="28">
        <v>17170.650000000001</v>
      </c>
    </row>
    <row r="61" spans="1:5" x14ac:dyDescent="0.25">
      <c r="A61" s="26">
        <v>44455</v>
      </c>
      <c r="B61" s="27" t="s">
        <v>186</v>
      </c>
      <c r="C61" s="27" t="s">
        <v>18</v>
      </c>
      <c r="D61" s="27" t="s">
        <v>114</v>
      </c>
      <c r="E61" s="28">
        <v>34126.379999999997</v>
      </c>
    </row>
    <row r="62" spans="1:5" x14ac:dyDescent="0.25">
      <c r="A62" s="26">
        <v>44459</v>
      </c>
      <c r="B62" s="27" t="s">
        <v>187</v>
      </c>
      <c r="C62" s="27" t="s">
        <v>18</v>
      </c>
      <c r="D62" s="27" t="s">
        <v>188</v>
      </c>
      <c r="E62" s="28">
        <v>9009</v>
      </c>
    </row>
    <row r="63" spans="1:5" x14ac:dyDescent="0.25">
      <c r="A63" s="24"/>
      <c r="B63" s="25"/>
      <c r="C63" s="25"/>
      <c r="D63" s="25"/>
      <c r="E63" s="29">
        <f>SUM(E51:E62)</f>
        <v>510425.38</v>
      </c>
    </row>
    <row r="64" spans="1:5" x14ac:dyDescent="0.25">
      <c r="A64" s="26">
        <v>44447</v>
      </c>
      <c r="B64" s="27" t="s">
        <v>189</v>
      </c>
      <c r="C64" s="27" t="s">
        <v>20</v>
      </c>
      <c r="D64" s="27" t="s">
        <v>21</v>
      </c>
      <c r="E64" s="28">
        <v>2100</v>
      </c>
    </row>
    <row r="65" spans="1:5" x14ac:dyDescent="0.25">
      <c r="A65" s="26">
        <v>44455</v>
      </c>
      <c r="B65" s="27" t="s">
        <v>190</v>
      </c>
      <c r="C65" s="27" t="s">
        <v>20</v>
      </c>
      <c r="D65" s="27" t="s">
        <v>21</v>
      </c>
      <c r="E65" s="28">
        <v>3150</v>
      </c>
    </row>
    <row r="66" spans="1:5" x14ac:dyDescent="0.25">
      <c r="A66" s="26">
        <v>44455</v>
      </c>
      <c r="B66" s="27" t="s">
        <v>191</v>
      </c>
      <c r="C66" s="27" t="s">
        <v>20</v>
      </c>
      <c r="D66" s="27" t="s">
        <v>21</v>
      </c>
      <c r="E66" s="28">
        <v>2100</v>
      </c>
    </row>
    <row r="67" spans="1:5" x14ac:dyDescent="0.25">
      <c r="A67" s="26">
        <v>44467</v>
      </c>
      <c r="B67" s="27" t="s">
        <v>192</v>
      </c>
      <c r="C67" s="27" t="s">
        <v>20</v>
      </c>
      <c r="D67" s="27" t="s">
        <v>21</v>
      </c>
      <c r="E67" s="28">
        <v>3150</v>
      </c>
    </row>
    <row r="68" spans="1:5" x14ac:dyDescent="0.25">
      <c r="A68" s="24"/>
      <c r="B68" s="25"/>
      <c r="C68" s="25"/>
      <c r="D68" s="25"/>
      <c r="E68" s="29">
        <f>SUM(E64:E67)</f>
        <v>10500</v>
      </c>
    </row>
    <row r="69" spans="1:5" x14ac:dyDescent="0.25">
      <c r="A69" s="26">
        <v>44447</v>
      </c>
      <c r="B69" s="27" t="s">
        <v>193</v>
      </c>
      <c r="C69" s="27" t="s">
        <v>23</v>
      </c>
      <c r="D69" s="27" t="s">
        <v>25</v>
      </c>
      <c r="E69" s="28">
        <v>106200</v>
      </c>
    </row>
    <row r="70" spans="1:5" x14ac:dyDescent="0.25">
      <c r="A70" s="26">
        <v>44447</v>
      </c>
      <c r="B70" s="27" t="s">
        <v>194</v>
      </c>
      <c r="C70" s="27" t="s">
        <v>23</v>
      </c>
      <c r="D70" s="27" t="s">
        <v>25</v>
      </c>
      <c r="E70" s="28">
        <v>113280</v>
      </c>
    </row>
    <row r="71" spans="1:5" x14ac:dyDescent="0.25">
      <c r="A71" s="26">
        <v>44452</v>
      </c>
      <c r="B71" s="27" t="s">
        <v>106</v>
      </c>
      <c r="C71" s="27" t="s">
        <v>23</v>
      </c>
      <c r="D71" s="27" t="s">
        <v>25</v>
      </c>
      <c r="E71" s="28">
        <v>29500</v>
      </c>
    </row>
    <row r="72" spans="1:5" x14ac:dyDescent="0.25">
      <c r="A72" s="26">
        <v>44462</v>
      </c>
      <c r="B72" s="27" t="s">
        <v>195</v>
      </c>
      <c r="C72" s="27" t="s">
        <v>23</v>
      </c>
      <c r="D72" s="27" t="s">
        <v>25</v>
      </c>
      <c r="E72" s="28">
        <v>59000</v>
      </c>
    </row>
    <row r="73" spans="1:5" x14ac:dyDescent="0.25">
      <c r="A73" s="26">
        <v>44441</v>
      </c>
      <c r="B73" s="27" t="s">
        <v>196</v>
      </c>
      <c r="C73" s="27" t="s">
        <v>26</v>
      </c>
      <c r="D73" s="27" t="s">
        <v>33</v>
      </c>
      <c r="E73" s="28">
        <v>98000</v>
      </c>
    </row>
    <row r="74" spans="1:5" x14ac:dyDescent="0.25">
      <c r="A74" s="26">
        <v>44447</v>
      </c>
      <c r="B74" s="27" t="s">
        <v>197</v>
      </c>
      <c r="C74" s="27" t="s">
        <v>26</v>
      </c>
      <c r="D74" s="27" t="s">
        <v>198</v>
      </c>
      <c r="E74" s="28">
        <v>90000</v>
      </c>
    </row>
    <row r="75" spans="1:5" x14ac:dyDescent="0.25">
      <c r="A75" s="26">
        <v>44447</v>
      </c>
      <c r="B75" s="27" t="s">
        <v>199</v>
      </c>
      <c r="C75" s="27" t="s">
        <v>26</v>
      </c>
      <c r="D75" s="27" t="s">
        <v>200</v>
      </c>
      <c r="E75" s="28">
        <v>112000</v>
      </c>
    </row>
    <row r="76" spans="1:5" x14ac:dyDescent="0.25">
      <c r="A76" s="26">
        <v>44447</v>
      </c>
      <c r="B76" s="27" t="s">
        <v>201</v>
      </c>
      <c r="C76" s="27" t="s">
        <v>26</v>
      </c>
      <c r="D76" s="27" t="s">
        <v>27</v>
      </c>
      <c r="E76" s="28">
        <v>69000</v>
      </c>
    </row>
    <row r="77" spans="1:5" x14ac:dyDescent="0.25">
      <c r="A77" s="26">
        <v>44452</v>
      </c>
      <c r="B77" s="27" t="s">
        <v>202</v>
      </c>
      <c r="C77" s="27" t="s">
        <v>26</v>
      </c>
      <c r="D77" s="27" t="s">
        <v>203</v>
      </c>
      <c r="E77" s="28">
        <v>100000</v>
      </c>
    </row>
    <row r="78" spans="1:5" x14ac:dyDescent="0.25">
      <c r="A78" s="26">
        <v>44452</v>
      </c>
      <c r="B78" s="27" t="s">
        <v>204</v>
      </c>
      <c r="C78" s="27" t="s">
        <v>26</v>
      </c>
      <c r="D78" s="27" t="s">
        <v>47</v>
      </c>
      <c r="E78" s="28">
        <v>103148</v>
      </c>
    </row>
    <row r="79" spans="1:5" x14ac:dyDescent="0.25">
      <c r="A79" s="26">
        <v>44456</v>
      </c>
      <c r="B79" s="27" t="s">
        <v>205</v>
      </c>
      <c r="C79" s="27" t="s">
        <v>26</v>
      </c>
      <c r="D79" s="27" t="s">
        <v>206</v>
      </c>
      <c r="E79" s="28">
        <v>129960.4</v>
      </c>
    </row>
    <row r="80" spans="1:5" x14ac:dyDescent="0.25">
      <c r="A80" s="26">
        <v>44462</v>
      </c>
      <c r="B80" s="27" t="s">
        <v>207</v>
      </c>
      <c r="C80" s="27" t="s">
        <v>26</v>
      </c>
      <c r="D80" s="27" t="s">
        <v>208</v>
      </c>
      <c r="E80" s="28">
        <v>58410</v>
      </c>
    </row>
    <row r="81" spans="1:5" x14ac:dyDescent="0.25">
      <c r="A81" s="26">
        <v>44462</v>
      </c>
      <c r="B81" s="27" t="s">
        <v>209</v>
      </c>
      <c r="C81" s="27" t="s">
        <v>26</v>
      </c>
      <c r="D81" s="27" t="s">
        <v>14</v>
      </c>
      <c r="E81" s="28">
        <v>72210</v>
      </c>
    </row>
    <row r="82" spans="1:5" x14ac:dyDescent="0.25">
      <c r="A82" s="24"/>
      <c r="B82" s="25"/>
      <c r="C82" s="25"/>
      <c r="D82" s="25"/>
      <c r="E82" s="29">
        <f>SUM(E69:E81)</f>
        <v>1140708.3999999999</v>
      </c>
    </row>
    <row r="83" spans="1:5" x14ac:dyDescent="0.25">
      <c r="A83" s="26">
        <v>44452</v>
      </c>
      <c r="B83" s="27" t="s">
        <v>210</v>
      </c>
      <c r="C83" s="27" t="s">
        <v>28</v>
      </c>
      <c r="D83" s="27" t="s">
        <v>211</v>
      </c>
      <c r="E83" s="28">
        <v>15130.1</v>
      </c>
    </row>
    <row r="84" spans="1:5" x14ac:dyDescent="0.25">
      <c r="A84" s="26">
        <v>44452</v>
      </c>
      <c r="B84" s="27" t="s">
        <v>212</v>
      </c>
      <c r="C84" s="27" t="s">
        <v>28</v>
      </c>
      <c r="D84" s="27" t="s">
        <v>213</v>
      </c>
      <c r="E84" s="28">
        <v>18624.82</v>
      </c>
    </row>
    <row r="85" spans="1:5" x14ac:dyDescent="0.25">
      <c r="A85" s="26">
        <v>44455</v>
      </c>
      <c r="B85" s="27" t="s">
        <v>214</v>
      </c>
      <c r="C85" s="27" t="s">
        <v>28</v>
      </c>
      <c r="D85" s="27" t="s">
        <v>215</v>
      </c>
      <c r="E85" s="28">
        <v>27955.84</v>
      </c>
    </row>
    <row r="86" spans="1:5" x14ac:dyDescent="0.25">
      <c r="A86" s="26">
        <v>44462</v>
      </c>
      <c r="B86" s="27" t="s">
        <v>216</v>
      </c>
      <c r="C86" s="27" t="s">
        <v>28</v>
      </c>
      <c r="D86" s="27" t="s">
        <v>217</v>
      </c>
      <c r="E86" s="28">
        <v>27281</v>
      </c>
    </row>
    <row r="87" spans="1:5" x14ac:dyDescent="0.25">
      <c r="A87" s="24"/>
      <c r="B87" s="25"/>
      <c r="C87" s="25"/>
      <c r="D87" s="25"/>
      <c r="E87" s="29">
        <f>SUM(E83:E86)</f>
        <v>88991.76</v>
      </c>
    </row>
    <row r="88" spans="1:5" x14ac:dyDescent="0.25">
      <c r="A88" s="26">
        <v>44448</v>
      </c>
      <c r="B88" s="27" t="s">
        <v>218</v>
      </c>
      <c r="C88" s="27" t="s">
        <v>219</v>
      </c>
      <c r="D88" s="27" t="s">
        <v>33</v>
      </c>
      <c r="E88" s="28">
        <v>12000</v>
      </c>
    </row>
    <row r="89" spans="1:5" x14ac:dyDescent="0.25">
      <c r="A89" s="24"/>
      <c r="B89" s="25"/>
      <c r="C89" s="25"/>
      <c r="D89" s="25"/>
      <c r="E89" s="29">
        <f>E88</f>
        <v>12000</v>
      </c>
    </row>
    <row r="90" spans="1:5" x14ac:dyDescent="0.25">
      <c r="A90" s="26">
        <v>44447</v>
      </c>
      <c r="B90" s="27" t="s">
        <v>42</v>
      </c>
      <c r="C90" s="27" t="s">
        <v>30</v>
      </c>
      <c r="D90" s="27" t="s">
        <v>33</v>
      </c>
      <c r="E90" s="28">
        <v>45000</v>
      </c>
    </row>
    <row r="91" spans="1:5" x14ac:dyDescent="0.25">
      <c r="A91" s="26">
        <v>44456</v>
      </c>
      <c r="B91" s="27" t="s">
        <v>220</v>
      </c>
      <c r="C91" s="27" t="s">
        <v>30</v>
      </c>
      <c r="D91" s="27" t="s">
        <v>221</v>
      </c>
      <c r="E91" s="28">
        <v>100000</v>
      </c>
    </row>
    <row r="92" spans="1:5" x14ac:dyDescent="0.25">
      <c r="A92" s="24"/>
      <c r="B92" s="25"/>
      <c r="C92" s="25"/>
      <c r="D92" s="25"/>
      <c r="E92" s="29">
        <f>SUM(E90:E91)</f>
        <v>145000</v>
      </c>
    </row>
    <row r="93" spans="1:5" x14ac:dyDescent="0.25">
      <c r="A93" s="26">
        <v>44452</v>
      </c>
      <c r="B93" s="27" t="s">
        <v>222</v>
      </c>
      <c r="C93" s="27" t="s">
        <v>32</v>
      </c>
      <c r="D93" s="27" t="s">
        <v>33</v>
      </c>
      <c r="E93" s="28">
        <v>67307.7</v>
      </c>
    </row>
    <row r="94" spans="1:5" x14ac:dyDescent="0.25">
      <c r="A94" s="24"/>
      <c r="B94" s="25"/>
      <c r="C94" s="25"/>
      <c r="D94" s="25"/>
      <c r="E94" s="29">
        <f>E93</f>
        <v>67307.7</v>
      </c>
    </row>
    <row r="95" spans="1:5" x14ac:dyDescent="0.25">
      <c r="A95" s="26">
        <v>44447</v>
      </c>
      <c r="B95" s="27" t="s">
        <v>223</v>
      </c>
      <c r="C95" s="27" t="s">
        <v>35</v>
      </c>
      <c r="D95" s="27" t="s">
        <v>36</v>
      </c>
      <c r="E95" s="28">
        <v>120701.46</v>
      </c>
    </row>
    <row r="96" spans="1:5" x14ac:dyDescent="0.25">
      <c r="A96" s="26">
        <v>44455</v>
      </c>
      <c r="B96" s="27" t="s">
        <v>224</v>
      </c>
      <c r="C96" s="27" t="s">
        <v>35</v>
      </c>
      <c r="D96" s="27" t="s">
        <v>36</v>
      </c>
      <c r="E96" s="28">
        <v>72978.42</v>
      </c>
    </row>
    <row r="97" spans="1:5" x14ac:dyDescent="0.25">
      <c r="A97" s="26">
        <v>44452</v>
      </c>
      <c r="B97" s="27" t="s">
        <v>225</v>
      </c>
      <c r="C97" s="27" t="s">
        <v>35</v>
      </c>
      <c r="D97" s="27" t="s">
        <v>36</v>
      </c>
      <c r="E97" s="28">
        <v>109423.32</v>
      </c>
    </row>
    <row r="98" spans="1:5" x14ac:dyDescent="0.25">
      <c r="A98" s="24"/>
      <c r="B98" s="25"/>
      <c r="C98" s="25"/>
      <c r="D98" s="25"/>
      <c r="E98" s="29">
        <f>SUM(E95:E97)</f>
        <v>303103.2</v>
      </c>
    </row>
    <row r="99" spans="1:5" x14ac:dyDescent="0.25">
      <c r="A99" s="26">
        <v>44455</v>
      </c>
      <c r="B99" s="27" t="s">
        <v>226</v>
      </c>
      <c r="C99" s="27" t="s">
        <v>37</v>
      </c>
      <c r="D99" s="27" t="s">
        <v>227</v>
      </c>
      <c r="E99" s="28">
        <v>16844.11</v>
      </c>
    </row>
    <row r="100" spans="1:5" x14ac:dyDescent="0.25">
      <c r="A100" s="24"/>
      <c r="B100" s="25"/>
      <c r="C100" s="25"/>
      <c r="D100" s="25"/>
      <c r="E100" s="29">
        <f>E99</f>
        <v>16844.11</v>
      </c>
    </row>
    <row r="101" spans="1:5" x14ac:dyDescent="0.25">
      <c r="A101" s="26">
        <v>44441</v>
      </c>
      <c r="B101" s="27" t="s">
        <v>228</v>
      </c>
      <c r="C101" s="27" t="s">
        <v>229</v>
      </c>
      <c r="D101" s="27" t="s">
        <v>230</v>
      </c>
      <c r="E101" s="28">
        <v>54800</v>
      </c>
    </row>
    <row r="102" spans="1:5" x14ac:dyDescent="0.25">
      <c r="A102" s="26">
        <v>44455</v>
      </c>
      <c r="B102" s="27" t="s">
        <v>231</v>
      </c>
      <c r="C102" s="27" t="s">
        <v>229</v>
      </c>
      <c r="D102" s="27" t="s">
        <v>232</v>
      </c>
      <c r="E102" s="28">
        <v>54800</v>
      </c>
    </row>
    <row r="103" spans="1:5" x14ac:dyDescent="0.25">
      <c r="A103" s="26">
        <v>44462</v>
      </c>
      <c r="B103" s="27" t="s">
        <v>233</v>
      </c>
      <c r="C103" s="27" t="s">
        <v>229</v>
      </c>
      <c r="D103" s="27" t="s">
        <v>234</v>
      </c>
      <c r="E103" s="28">
        <v>68500</v>
      </c>
    </row>
    <row r="104" spans="1:5" x14ac:dyDescent="0.25">
      <c r="A104" s="26">
        <v>44467</v>
      </c>
      <c r="B104" s="27" t="s">
        <v>235</v>
      </c>
      <c r="C104" s="27" t="s">
        <v>229</v>
      </c>
      <c r="D104" s="27" t="s">
        <v>62</v>
      </c>
      <c r="E104" s="28">
        <v>95900</v>
      </c>
    </row>
    <row r="105" spans="1:5" x14ac:dyDescent="0.25">
      <c r="A105" s="26">
        <v>44467</v>
      </c>
      <c r="B105" s="27"/>
      <c r="C105" s="27" t="s">
        <v>229</v>
      </c>
      <c r="D105" s="27" t="s">
        <v>62</v>
      </c>
      <c r="E105" s="28">
        <v>95900</v>
      </c>
    </row>
    <row r="106" spans="1:5" x14ac:dyDescent="0.25">
      <c r="A106" s="24"/>
      <c r="B106" s="25"/>
      <c r="C106" s="25"/>
      <c r="D106" s="25"/>
      <c r="E106" s="29">
        <f>SUM(E101:E105)</f>
        <v>369900</v>
      </c>
    </row>
    <row r="107" spans="1:5" x14ac:dyDescent="0.25">
      <c r="A107" s="26">
        <v>44462</v>
      </c>
      <c r="B107" s="27" t="s">
        <v>236</v>
      </c>
      <c r="C107" s="27" t="s">
        <v>237</v>
      </c>
      <c r="D107" s="27" t="s">
        <v>238</v>
      </c>
      <c r="E107" s="28">
        <v>94500</v>
      </c>
    </row>
    <row r="108" spans="1:5" x14ac:dyDescent="0.25">
      <c r="A108" s="24"/>
      <c r="B108" s="25"/>
      <c r="C108" s="25"/>
      <c r="D108" s="25"/>
      <c r="E108" s="29">
        <f>E107</f>
        <v>94500</v>
      </c>
    </row>
    <row r="109" spans="1:5" x14ac:dyDescent="0.25">
      <c r="A109" s="26">
        <v>44462</v>
      </c>
      <c r="B109" s="27" t="s">
        <v>239</v>
      </c>
      <c r="C109" s="27" t="s">
        <v>240</v>
      </c>
      <c r="D109" s="27" t="s">
        <v>241</v>
      </c>
      <c r="E109" s="28">
        <v>23010</v>
      </c>
    </row>
    <row r="110" spans="1:5" x14ac:dyDescent="0.25">
      <c r="A110" s="24"/>
      <c r="B110" s="25"/>
      <c r="C110" s="25"/>
      <c r="D110" s="25"/>
      <c r="E110" s="29">
        <f>E109</f>
        <v>23010</v>
      </c>
    </row>
    <row r="111" spans="1:5" x14ac:dyDescent="0.25">
      <c r="A111" s="26">
        <v>44441</v>
      </c>
      <c r="B111" s="27" t="s">
        <v>242</v>
      </c>
      <c r="C111" s="27" t="s">
        <v>38</v>
      </c>
      <c r="D111" s="27" t="s">
        <v>39</v>
      </c>
      <c r="E111" s="28">
        <v>120850</v>
      </c>
    </row>
    <row r="112" spans="1:5" x14ac:dyDescent="0.25">
      <c r="A112" s="26">
        <v>44441</v>
      </c>
      <c r="B112" s="27" t="s">
        <v>243</v>
      </c>
      <c r="C112" s="27" t="s">
        <v>38</v>
      </c>
      <c r="D112" s="27" t="s">
        <v>39</v>
      </c>
      <c r="E112" s="28">
        <v>88147.8</v>
      </c>
    </row>
    <row r="113" spans="1:5" x14ac:dyDescent="0.25">
      <c r="A113" s="26">
        <v>44456</v>
      </c>
      <c r="B113" s="27" t="s">
        <v>244</v>
      </c>
      <c r="C113" s="27" t="s">
        <v>38</v>
      </c>
      <c r="D113" s="27" t="s">
        <v>245</v>
      </c>
      <c r="E113" s="28">
        <v>82100</v>
      </c>
    </row>
    <row r="114" spans="1:5" x14ac:dyDescent="0.25">
      <c r="A114" s="26">
        <v>44467</v>
      </c>
      <c r="B114" s="27" t="s">
        <v>246</v>
      </c>
      <c r="C114" s="27" t="s">
        <v>38</v>
      </c>
      <c r="D114" s="27" t="s">
        <v>247</v>
      </c>
      <c r="E114" s="28">
        <v>123540</v>
      </c>
    </row>
    <row r="115" spans="1:5" x14ac:dyDescent="0.25">
      <c r="A115" s="24"/>
      <c r="B115" s="25"/>
      <c r="C115" s="25"/>
      <c r="D115" s="25"/>
      <c r="E115" s="29">
        <f>SUM(E111:E114)</f>
        <v>414637.8</v>
      </c>
    </row>
    <row r="116" spans="1:5" x14ac:dyDescent="0.25">
      <c r="A116" s="26">
        <v>44455</v>
      </c>
      <c r="B116" s="27"/>
      <c r="C116" s="27" t="s">
        <v>40</v>
      </c>
      <c r="D116" s="27" t="s">
        <v>41</v>
      </c>
      <c r="E116" s="28">
        <v>113050</v>
      </c>
    </row>
    <row r="117" spans="1:5" x14ac:dyDescent="0.25">
      <c r="A117" s="24"/>
      <c r="B117" s="25"/>
      <c r="C117" s="25"/>
      <c r="D117" s="25"/>
      <c r="E117" s="29">
        <f>E116</f>
        <v>113050</v>
      </c>
    </row>
    <row r="118" spans="1:5" x14ac:dyDescent="0.25">
      <c r="A118" s="26">
        <v>44455</v>
      </c>
      <c r="B118" s="27" t="s">
        <v>248</v>
      </c>
      <c r="C118" s="27" t="s">
        <v>43</v>
      </c>
      <c r="D118" s="27" t="s">
        <v>44</v>
      </c>
      <c r="E118" s="28">
        <v>62093.96</v>
      </c>
    </row>
    <row r="119" spans="1:5" x14ac:dyDescent="0.25">
      <c r="A119" s="24"/>
      <c r="B119" s="25"/>
      <c r="C119" s="25"/>
      <c r="D119" s="25"/>
      <c r="E119" s="29">
        <f>E118</f>
        <v>62093.96</v>
      </c>
    </row>
    <row r="120" spans="1:5" x14ac:dyDescent="0.25">
      <c r="A120" s="26">
        <v>44441</v>
      </c>
      <c r="B120" s="27" t="s">
        <v>249</v>
      </c>
      <c r="C120" s="27" t="s">
        <v>46</v>
      </c>
      <c r="D120" s="27" t="s">
        <v>50</v>
      </c>
      <c r="E120" s="28">
        <v>42000</v>
      </c>
    </row>
    <row r="121" spans="1:5" x14ac:dyDescent="0.25">
      <c r="A121" s="26">
        <v>44456</v>
      </c>
      <c r="B121" s="27" t="s">
        <v>250</v>
      </c>
      <c r="C121" s="27" t="s">
        <v>46</v>
      </c>
      <c r="D121" s="27" t="s">
        <v>27</v>
      </c>
      <c r="E121" s="28">
        <v>119770</v>
      </c>
    </row>
    <row r="122" spans="1:5" x14ac:dyDescent="0.25">
      <c r="A122" s="26">
        <v>44441</v>
      </c>
      <c r="B122" s="27" t="s">
        <v>250</v>
      </c>
      <c r="C122" s="27" t="s">
        <v>46</v>
      </c>
      <c r="D122" s="27" t="s">
        <v>27</v>
      </c>
      <c r="E122" s="28">
        <v>124250</v>
      </c>
    </row>
    <row r="123" spans="1:5" x14ac:dyDescent="0.25">
      <c r="A123" s="26">
        <v>44441</v>
      </c>
      <c r="B123" s="27" t="s">
        <v>251</v>
      </c>
      <c r="C123" s="27" t="s">
        <v>46</v>
      </c>
      <c r="D123" s="27" t="s">
        <v>200</v>
      </c>
      <c r="E123" s="28">
        <v>120180</v>
      </c>
    </row>
    <row r="124" spans="1:5" x14ac:dyDescent="0.25">
      <c r="A124" s="26">
        <v>44455</v>
      </c>
      <c r="B124" s="27" t="s">
        <v>252</v>
      </c>
      <c r="C124" s="27" t="s">
        <v>46</v>
      </c>
      <c r="D124" s="27" t="s">
        <v>253</v>
      </c>
      <c r="E124" s="28">
        <v>87556</v>
      </c>
    </row>
    <row r="125" spans="1:5" x14ac:dyDescent="0.25">
      <c r="A125" s="24"/>
      <c r="B125" s="25"/>
      <c r="C125" s="25"/>
      <c r="D125" s="25"/>
      <c r="E125" s="29">
        <f>SUM(E120:E124)</f>
        <v>493756</v>
      </c>
    </row>
    <row r="126" spans="1:5" x14ac:dyDescent="0.25">
      <c r="A126" s="26">
        <v>44440</v>
      </c>
      <c r="B126" s="27" t="s">
        <v>254</v>
      </c>
      <c r="C126" s="27" t="s">
        <v>51</v>
      </c>
      <c r="D126" s="27" t="s">
        <v>255</v>
      </c>
      <c r="E126" s="28">
        <v>38917.5</v>
      </c>
    </row>
    <row r="127" spans="1:5" x14ac:dyDescent="0.25">
      <c r="A127" s="26">
        <v>44447</v>
      </c>
      <c r="B127" s="27" t="s">
        <v>256</v>
      </c>
      <c r="C127" s="27" t="s">
        <v>51</v>
      </c>
      <c r="D127" s="27" t="s">
        <v>257</v>
      </c>
      <c r="E127" s="28">
        <v>97660.25</v>
      </c>
    </row>
    <row r="128" spans="1:5" x14ac:dyDescent="0.25">
      <c r="A128" s="26">
        <v>44456</v>
      </c>
      <c r="B128" s="27" t="s">
        <v>258</v>
      </c>
      <c r="C128" s="27" t="s">
        <v>51</v>
      </c>
      <c r="D128" s="27" t="s">
        <v>259</v>
      </c>
      <c r="E128" s="28">
        <v>121664.06</v>
      </c>
    </row>
    <row r="129" spans="1:5" x14ac:dyDescent="0.25">
      <c r="A129" s="24"/>
      <c r="B129" s="25"/>
      <c r="C129" s="25"/>
      <c r="D129" s="25"/>
      <c r="E129" s="29">
        <f>SUM(E126:E128)</f>
        <v>258241.81</v>
      </c>
    </row>
    <row r="130" spans="1:5" x14ac:dyDescent="0.25">
      <c r="A130" s="26">
        <v>44440</v>
      </c>
      <c r="B130" s="27" t="s">
        <v>260</v>
      </c>
      <c r="C130" s="27" t="s">
        <v>261</v>
      </c>
      <c r="D130" s="27" t="s">
        <v>49</v>
      </c>
      <c r="E130" s="28">
        <v>26484.86</v>
      </c>
    </row>
    <row r="131" spans="1:5" x14ac:dyDescent="0.25">
      <c r="A131" s="24"/>
      <c r="B131" s="25"/>
      <c r="C131" s="25"/>
      <c r="D131" s="25"/>
      <c r="E131" s="29">
        <f>SUM(E130)</f>
        <v>26484.86</v>
      </c>
    </row>
    <row r="132" spans="1:5" x14ac:dyDescent="0.25">
      <c r="A132" s="26">
        <v>44440</v>
      </c>
      <c r="B132" s="27" t="s">
        <v>262</v>
      </c>
      <c r="C132" s="27" t="s">
        <v>52</v>
      </c>
      <c r="D132" s="27" t="s">
        <v>53</v>
      </c>
      <c r="E132" s="28">
        <v>109858</v>
      </c>
    </row>
    <row r="133" spans="1:5" x14ac:dyDescent="0.25">
      <c r="A133" s="26">
        <v>44448</v>
      </c>
      <c r="B133" s="27" t="s">
        <v>263</v>
      </c>
      <c r="C133" s="27" t="s">
        <v>52</v>
      </c>
      <c r="D133" s="27" t="s">
        <v>53</v>
      </c>
      <c r="E133" s="28">
        <v>64274.6</v>
      </c>
    </row>
    <row r="134" spans="1:5" x14ac:dyDescent="0.25">
      <c r="A134" s="26">
        <v>44456</v>
      </c>
      <c r="B134" s="27" t="s">
        <v>264</v>
      </c>
      <c r="C134" s="27" t="s">
        <v>52</v>
      </c>
      <c r="D134" s="27" t="s">
        <v>265</v>
      </c>
      <c r="E134" s="28">
        <v>9322</v>
      </c>
    </row>
    <row r="135" spans="1:5" x14ac:dyDescent="0.25">
      <c r="A135" s="26">
        <v>44452</v>
      </c>
      <c r="B135" s="27" t="s">
        <v>266</v>
      </c>
      <c r="C135" s="27" t="s">
        <v>52</v>
      </c>
      <c r="D135" s="27" t="s">
        <v>265</v>
      </c>
      <c r="E135" s="28">
        <v>122720</v>
      </c>
    </row>
    <row r="136" spans="1:5" x14ac:dyDescent="0.25">
      <c r="A136" s="24"/>
      <c r="B136" s="25"/>
      <c r="C136" s="25"/>
      <c r="D136" s="25"/>
      <c r="E136" s="29">
        <f>SUM(E132:E135)</f>
        <v>306174.59999999998</v>
      </c>
    </row>
    <row r="137" spans="1:5" x14ac:dyDescent="0.25">
      <c r="A137" s="26">
        <v>44441</v>
      </c>
      <c r="B137" s="27" t="s">
        <v>267</v>
      </c>
      <c r="C137" s="27" t="s">
        <v>54</v>
      </c>
      <c r="D137" s="27" t="s">
        <v>55</v>
      </c>
      <c r="E137" s="28">
        <v>86250</v>
      </c>
    </row>
    <row r="138" spans="1:5" x14ac:dyDescent="0.25">
      <c r="A138" s="26">
        <v>44456</v>
      </c>
      <c r="B138" s="27" t="s">
        <v>268</v>
      </c>
      <c r="C138" s="27" t="s">
        <v>54</v>
      </c>
      <c r="D138" s="27" t="s">
        <v>269</v>
      </c>
      <c r="E138" s="28">
        <v>75000</v>
      </c>
    </row>
    <row r="139" spans="1:5" x14ac:dyDescent="0.25">
      <c r="A139" s="24"/>
      <c r="B139" s="25"/>
      <c r="C139" s="25"/>
      <c r="D139" s="25"/>
      <c r="E139" s="29">
        <f>E137+E138</f>
        <v>161250</v>
      </c>
    </row>
    <row r="140" spans="1:5" x14ac:dyDescent="0.25">
      <c r="A140" s="26">
        <v>44441</v>
      </c>
      <c r="B140" s="27" t="s">
        <v>270</v>
      </c>
      <c r="C140" s="27" t="s">
        <v>56</v>
      </c>
      <c r="D140" s="27" t="s">
        <v>58</v>
      </c>
      <c r="E140" s="28">
        <v>93300</v>
      </c>
    </row>
    <row r="141" spans="1:5" x14ac:dyDescent="0.25">
      <c r="A141" s="26">
        <v>44452</v>
      </c>
      <c r="B141" s="27" t="s">
        <v>271</v>
      </c>
      <c r="C141" s="27" t="s">
        <v>56</v>
      </c>
      <c r="D141" s="27" t="s">
        <v>272</v>
      </c>
      <c r="E141" s="28">
        <v>105700</v>
      </c>
    </row>
    <row r="142" spans="1:5" x14ac:dyDescent="0.25">
      <c r="A142" s="26">
        <v>44456</v>
      </c>
      <c r="B142" s="27" t="s">
        <v>273</v>
      </c>
      <c r="C142" s="27" t="s">
        <v>56</v>
      </c>
      <c r="D142" s="27" t="s">
        <v>274</v>
      </c>
      <c r="E142" s="28">
        <v>89775</v>
      </c>
    </row>
    <row r="143" spans="1:5" x14ac:dyDescent="0.25">
      <c r="A143" s="26">
        <v>44455</v>
      </c>
      <c r="B143" s="27" t="s">
        <v>275</v>
      </c>
      <c r="C143" s="27" t="s">
        <v>56</v>
      </c>
      <c r="D143" s="27" t="s">
        <v>276</v>
      </c>
      <c r="E143" s="28">
        <v>114800</v>
      </c>
    </row>
    <row r="144" spans="1:5" x14ac:dyDescent="0.25">
      <c r="A144" s="26">
        <v>44456</v>
      </c>
      <c r="B144" s="27" t="s">
        <v>277</v>
      </c>
      <c r="C144" s="27" t="s">
        <v>56</v>
      </c>
      <c r="D144" s="27" t="s">
        <v>57</v>
      </c>
      <c r="E144" s="28">
        <v>65650</v>
      </c>
    </row>
    <row r="145" spans="1:5" x14ac:dyDescent="0.25">
      <c r="A145" s="24"/>
      <c r="B145" s="25"/>
      <c r="C145" s="25"/>
      <c r="D145" s="25"/>
      <c r="E145" s="29">
        <f>SUM(E140:E144)</f>
        <v>469225</v>
      </c>
    </row>
    <row r="146" spans="1:5" x14ac:dyDescent="0.25">
      <c r="A146" s="26">
        <v>44456</v>
      </c>
      <c r="B146" s="27" t="s">
        <v>278</v>
      </c>
      <c r="C146" s="27" t="s">
        <v>279</v>
      </c>
      <c r="D146" s="27" t="s">
        <v>280</v>
      </c>
      <c r="E146" s="28">
        <v>54398</v>
      </c>
    </row>
    <row r="147" spans="1:5" x14ac:dyDescent="0.25">
      <c r="A147" s="24"/>
      <c r="B147" s="25"/>
      <c r="C147" s="25"/>
      <c r="D147" s="25"/>
      <c r="E147" s="29">
        <f>E146</f>
        <v>54398</v>
      </c>
    </row>
    <row r="148" spans="1:5" x14ac:dyDescent="0.25">
      <c r="A148" s="26">
        <v>44452</v>
      </c>
      <c r="B148" s="27" t="s">
        <v>281</v>
      </c>
      <c r="C148" s="27" t="s">
        <v>282</v>
      </c>
      <c r="D148" s="27" t="s">
        <v>283</v>
      </c>
      <c r="E148" s="28">
        <v>76919.039999999994</v>
      </c>
    </row>
    <row r="149" spans="1:5" x14ac:dyDescent="0.25">
      <c r="A149" s="26">
        <v>44462</v>
      </c>
      <c r="B149" s="27" t="s">
        <v>284</v>
      </c>
      <c r="C149" s="27" t="s">
        <v>282</v>
      </c>
      <c r="D149" s="27" t="s">
        <v>285</v>
      </c>
      <c r="E149" s="28">
        <v>70092</v>
      </c>
    </row>
    <row r="150" spans="1:5" x14ac:dyDescent="0.25">
      <c r="A150" s="24"/>
      <c r="B150" s="25"/>
      <c r="C150" s="25"/>
      <c r="D150" s="25"/>
      <c r="E150" s="29">
        <f>E148+E149</f>
        <v>147011.03999999998</v>
      </c>
    </row>
    <row r="151" spans="1:5" x14ac:dyDescent="0.25">
      <c r="A151" s="26">
        <v>44456</v>
      </c>
      <c r="B151" s="27" t="s">
        <v>286</v>
      </c>
      <c r="C151" s="27" t="s">
        <v>287</v>
      </c>
      <c r="D151" s="27" t="s">
        <v>288</v>
      </c>
      <c r="E151" s="28">
        <v>13534.35</v>
      </c>
    </row>
    <row r="152" spans="1:5" x14ac:dyDescent="0.25">
      <c r="A152" s="24"/>
      <c r="B152" s="25"/>
      <c r="C152" s="25"/>
      <c r="D152" s="25"/>
      <c r="E152" s="29">
        <f>E151</f>
        <v>13534.35</v>
      </c>
    </row>
    <row r="153" spans="1:5" x14ac:dyDescent="0.25">
      <c r="A153" s="26">
        <v>44452</v>
      </c>
      <c r="B153" s="27" t="s">
        <v>289</v>
      </c>
      <c r="C153" s="27" t="s">
        <v>59</v>
      </c>
      <c r="D153" s="27" t="s">
        <v>290</v>
      </c>
      <c r="E153" s="28">
        <v>10488.88</v>
      </c>
    </row>
    <row r="154" spans="1:5" x14ac:dyDescent="0.25">
      <c r="A154" s="26">
        <v>44441</v>
      </c>
      <c r="B154" s="27" t="s">
        <v>291</v>
      </c>
      <c r="C154" s="27" t="s">
        <v>59</v>
      </c>
      <c r="D154" s="27" t="s">
        <v>61</v>
      </c>
      <c r="E154" s="28">
        <v>9203.7199999999993</v>
      </c>
    </row>
    <row r="155" spans="1:5" x14ac:dyDescent="0.25">
      <c r="A155" s="26">
        <v>44441</v>
      </c>
      <c r="B155" s="27" t="s">
        <v>292</v>
      </c>
      <c r="C155" s="27" t="s">
        <v>59</v>
      </c>
      <c r="D155" s="27" t="s">
        <v>60</v>
      </c>
      <c r="E155" s="28">
        <v>20320.78</v>
      </c>
    </row>
    <row r="156" spans="1:5" x14ac:dyDescent="0.25">
      <c r="A156" s="26">
        <v>44448</v>
      </c>
      <c r="B156" s="27" t="s">
        <v>293</v>
      </c>
      <c r="C156" s="27" t="s">
        <v>59</v>
      </c>
      <c r="D156" s="27" t="s">
        <v>294</v>
      </c>
      <c r="E156" s="28">
        <v>78133.5</v>
      </c>
    </row>
    <row r="157" spans="1:5" x14ac:dyDescent="0.25">
      <c r="A157" s="26">
        <v>44462</v>
      </c>
      <c r="B157" s="27" t="s">
        <v>295</v>
      </c>
      <c r="C157" s="27" t="s">
        <v>59</v>
      </c>
      <c r="D157" s="27" t="s">
        <v>296</v>
      </c>
      <c r="E157" s="28">
        <v>78133.5</v>
      </c>
    </row>
    <row r="158" spans="1:5" x14ac:dyDescent="0.25">
      <c r="A158" s="24"/>
      <c r="B158" s="25"/>
      <c r="C158" s="25"/>
      <c r="D158" s="25"/>
      <c r="E158" s="29">
        <f>SUM(E153:E157)</f>
        <v>196280.38</v>
      </c>
    </row>
    <row r="159" spans="1:5" x14ac:dyDescent="0.25">
      <c r="A159" s="26">
        <v>44440</v>
      </c>
      <c r="B159" s="27" t="s">
        <v>297</v>
      </c>
      <c r="C159" s="27" t="s">
        <v>298</v>
      </c>
      <c r="D159" s="27" t="s">
        <v>299</v>
      </c>
      <c r="E159" s="28">
        <v>116140</v>
      </c>
    </row>
    <row r="160" spans="1:5" x14ac:dyDescent="0.25">
      <c r="A160" s="26">
        <v>44440</v>
      </c>
      <c r="B160" s="27" t="s">
        <v>300</v>
      </c>
      <c r="C160" s="27" t="s">
        <v>298</v>
      </c>
      <c r="D160" s="27" t="s">
        <v>301</v>
      </c>
      <c r="E160" s="28">
        <v>105000</v>
      </c>
    </row>
    <row r="161" spans="1:5" x14ac:dyDescent="0.25">
      <c r="A161" s="26">
        <v>44448</v>
      </c>
      <c r="B161" s="27" t="s">
        <v>302</v>
      </c>
      <c r="C161" s="27" t="s">
        <v>298</v>
      </c>
      <c r="D161" s="27" t="s">
        <v>301</v>
      </c>
      <c r="E161" s="28">
        <v>81000</v>
      </c>
    </row>
    <row r="162" spans="1:5" x14ac:dyDescent="0.25">
      <c r="A162" s="26">
        <v>44448</v>
      </c>
      <c r="B162" s="27" t="s">
        <v>303</v>
      </c>
      <c r="C162" s="27" t="s">
        <v>298</v>
      </c>
      <c r="D162" s="27" t="s">
        <v>304</v>
      </c>
      <c r="E162" s="28">
        <v>90282.55</v>
      </c>
    </row>
    <row r="163" spans="1:5" x14ac:dyDescent="0.25">
      <c r="A163" s="26">
        <v>44448</v>
      </c>
      <c r="B163" s="27" t="s">
        <v>305</v>
      </c>
      <c r="C163" s="27" t="s">
        <v>298</v>
      </c>
      <c r="D163" s="27" t="s">
        <v>306</v>
      </c>
      <c r="E163" s="28">
        <v>61750</v>
      </c>
    </row>
    <row r="164" spans="1:5" x14ac:dyDescent="0.25">
      <c r="A164" s="26">
        <v>44452</v>
      </c>
      <c r="B164" s="27" t="s">
        <v>307</v>
      </c>
      <c r="C164" s="27" t="s">
        <v>298</v>
      </c>
      <c r="D164" s="27" t="s">
        <v>308</v>
      </c>
      <c r="E164" s="28">
        <v>126978.74</v>
      </c>
    </row>
    <row r="165" spans="1:5" x14ac:dyDescent="0.25">
      <c r="A165" s="26">
        <v>44452</v>
      </c>
      <c r="B165" s="27" t="s">
        <v>309</v>
      </c>
      <c r="C165" s="27" t="s">
        <v>298</v>
      </c>
      <c r="D165" s="27" t="s">
        <v>310</v>
      </c>
      <c r="E165" s="28">
        <v>63248</v>
      </c>
    </row>
    <row r="166" spans="1:5" x14ac:dyDescent="0.25">
      <c r="A166" s="26">
        <v>44456</v>
      </c>
      <c r="B166" s="27" t="s">
        <v>311</v>
      </c>
      <c r="C166" s="27" t="s">
        <v>298</v>
      </c>
      <c r="D166" s="27" t="s">
        <v>312</v>
      </c>
      <c r="E166" s="28">
        <v>68122.84</v>
      </c>
    </row>
    <row r="167" spans="1:5" x14ac:dyDescent="0.25">
      <c r="A167" s="26">
        <v>44456</v>
      </c>
      <c r="B167" s="27" t="s">
        <v>313</v>
      </c>
      <c r="C167" s="27" t="s">
        <v>298</v>
      </c>
      <c r="D167" s="27" t="s">
        <v>314</v>
      </c>
      <c r="E167" s="28">
        <v>78000</v>
      </c>
    </row>
    <row r="168" spans="1:5" x14ac:dyDescent="0.25">
      <c r="A168" s="26">
        <v>44456</v>
      </c>
      <c r="B168" s="27" t="s">
        <v>315</v>
      </c>
      <c r="C168" s="27" t="s">
        <v>298</v>
      </c>
      <c r="D168" s="27" t="s">
        <v>316</v>
      </c>
      <c r="E168" s="28">
        <v>24696.959999999999</v>
      </c>
    </row>
    <row r="169" spans="1:5" x14ac:dyDescent="0.25">
      <c r="A169" s="24"/>
      <c r="B169" s="25"/>
      <c r="C169" s="25"/>
      <c r="D169" s="25"/>
      <c r="E169" s="29">
        <f>SUM(E159:E168)</f>
        <v>815219.09</v>
      </c>
    </row>
    <row r="170" spans="1:5" x14ac:dyDescent="0.25">
      <c r="A170" s="26">
        <v>44462</v>
      </c>
      <c r="B170" s="27" t="s">
        <v>317</v>
      </c>
      <c r="C170" s="27" t="s">
        <v>63</v>
      </c>
      <c r="D170" s="27" t="s">
        <v>318</v>
      </c>
      <c r="E170" s="28">
        <v>17159.88</v>
      </c>
    </row>
    <row r="171" spans="1:5" x14ac:dyDescent="0.25">
      <c r="A171" s="24"/>
      <c r="B171" s="25"/>
      <c r="C171" s="25"/>
      <c r="D171" s="25"/>
      <c r="E171" s="29">
        <f>E170</f>
        <v>17159.88</v>
      </c>
    </row>
    <row r="172" spans="1:5" x14ac:dyDescent="0.25">
      <c r="A172" s="26">
        <v>44448</v>
      </c>
      <c r="B172" s="27" t="s">
        <v>319</v>
      </c>
      <c r="C172" s="27" t="s">
        <v>64</v>
      </c>
      <c r="D172" s="27" t="s">
        <v>65</v>
      </c>
      <c r="E172" s="28">
        <v>50709.51</v>
      </c>
    </row>
    <row r="173" spans="1:5" x14ac:dyDescent="0.25">
      <c r="A173" s="26">
        <v>44448</v>
      </c>
      <c r="B173" s="27" t="s">
        <v>320</v>
      </c>
      <c r="C173" s="27" t="s">
        <v>64</v>
      </c>
      <c r="D173" s="27" t="s">
        <v>321</v>
      </c>
      <c r="E173" s="28">
        <v>111038.39999999999</v>
      </c>
    </row>
    <row r="174" spans="1:5" x14ac:dyDescent="0.25">
      <c r="A174" s="26">
        <v>44448</v>
      </c>
      <c r="B174" s="27" t="s">
        <v>322</v>
      </c>
      <c r="C174" s="27" t="s">
        <v>64</v>
      </c>
      <c r="D174" s="27" t="s">
        <v>323</v>
      </c>
      <c r="E174" s="28">
        <v>78846.52</v>
      </c>
    </row>
    <row r="175" spans="1:5" x14ac:dyDescent="0.25">
      <c r="A175" s="24"/>
      <c r="B175" s="25"/>
      <c r="C175" s="25"/>
      <c r="D175" s="25"/>
      <c r="E175" s="29">
        <f>SUM(E172:E174)</f>
        <v>240594.43</v>
      </c>
    </row>
    <row r="176" spans="1:5" x14ac:dyDescent="0.25">
      <c r="A176" s="26">
        <v>44462</v>
      </c>
      <c r="B176" s="27" t="s">
        <v>324</v>
      </c>
      <c r="C176" s="27" t="s">
        <v>325</v>
      </c>
      <c r="D176" s="27" t="s">
        <v>326</v>
      </c>
      <c r="E176" s="28">
        <v>18691.2</v>
      </c>
    </row>
    <row r="177" spans="1:5" x14ac:dyDescent="0.25">
      <c r="A177" s="26">
        <v>44462</v>
      </c>
      <c r="B177" s="27" t="s">
        <v>327</v>
      </c>
      <c r="C177" s="27" t="s">
        <v>325</v>
      </c>
      <c r="D177" s="27" t="s">
        <v>328</v>
      </c>
      <c r="E177" s="28">
        <v>79199.83</v>
      </c>
    </row>
    <row r="178" spans="1:5" x14ac:dyDescent="0.25">
      <c r="A178" s="26">
        <v>44462</v>
      </c>
      <c r="B178" s="27" t="s">
        <v>329</v>
      </c>
      <c r="C178" s="27" t="s">
        <v>325</v>
      </c>
      <c r="D178" s="27" t="s">
        <v>330</v>
      </c>
      <c r="E178" s="28">
        <v>64900</v>
      </c>
    </row>
    <row r="179" spans="1:5" x14ac:dyDescent="0.25">
      <c r="A179" s="24"/>
      <c r="B179" s="25"/>
      <c r="C179" s="25"/>
      <c r="D179" s="25"/>
      <c r="E179" s="29">
        <f>SUM(E176:E178)</f>
        <v>162791.03</v>
      </c>
    </row>
    <row r="180" spans="1:5" x14ac:dyDescent="0.25">
      <c r="A180" s="26">
        <v>44455</v>
      </c>
      <c r="B180" s="27" t="s">
        <v>324</v>
      </c>
      <c r="C180" s="27" t="s">
        <v>331</v>
      </c>
      <c r="D180" s="27" t="s">
        <v>332</v>
      </c>
      <c r="E180" s="28">
        <v>18691.2</v>
      </c>
    </row>
    <row r="181" spans="1:5" x14ac:dyDescent="0.25">
      <c r="A181" s="24"/>
      <c r="B181" s="25"/>
      <c r="C181" s="25"/>
      <c r="D181" s="25"/>
      <c r="E181" s="29">
        <f>E180</f>
        <v>18691.2</v>
      </c>
    </row>
    <row r="182" spans="1:5" x14ac:dyDescent="0.25">
      <c r="A182" s="26">
        <v>44455</v>
      </c>
      <c r="B182" s="27" t="s">
        <v>333</v>
      </c>
      <c r="C182" s="27" t="s">
        <v>334</v>
      </c>
      <c r="D182" s="27" t="s">
        <v>87</v>
      </c>
      <c r="E182" s="28">
        <v>5900</v>
      </c>
    </row>
    <row r="183" spans="1:5" x14ac:dyDescent="0.25">
      <c r="A183" s="26">
        <v>44441</v>
      </c>
      <c r="B183" s="27" t="s">
        <v>335</v>
      </c>
      <c r="C183" s="27" t="s">
        <v>334</v>
      </c>
      <c r="D183" s="27" t="s">
        <v>336</v>
      </c>
      <c r="E183" s="28">
        <v>5900</v>
      </c>
    </row>
    <row r="184" spans="1:5" x14ac:dyDescent="0.25">
      <c r="A184" s="24"/>
      <c r="B184" s="25"/>
      <c r="C184" s="25"/>
      <c r="D184" s="25"/>
      <c r="E184" s="29">
        <f>SUM(E182:E183)</f>
        <v>11800</v>
      </c>
    </row>
    <row r="185" spans="1:5" x14ac:dyDescent="0.25">
      <c r="A185" s="26">
        <v>44452</v>
      </c>
      <c r="B185" s="27" t="s">
        <v>337</v>
      </c>
      <c r="C185" s="27" t="s">
        <v>67</v>
      </c>
      <c r="D185" s="27" t="s">
        <v>68</v>
      </c>
      <c r="E185" s="28">
        <v>33780</v>
      </c>
    </row>
    <row r="186" spans="1:5" x14ac:dyDescent="0.25">
      <c r="A186" s="26">
        <v>44455</v>
      </c>
      <c r="B186" s="27" t="s">
        <v>338</v>
      </c>
      <c r="C186" s="27" t="s">
        <v>67</v>
      </c>
      <c r="D186" s="27" t="s">
        <v>339</v>
      </c>
      <c r="E186" s="28">
        <v>114518.62</v>
      </c>
    </row>
    <row r="187" spans="1:5" x14ac:dyDescent="0.25">
      <c r="A187" s="26">
        <v>44456</v>
      </c>
      <c r="B187" s="27" t="s">
        <v>340</v>
      </c>
      <c r="C187" s="27" t="s">
        <v>67</v>
      </c>
      <c r="D187" s="27" t="s">
        <v>341</v>
      </c>
      <c r="E187" s="28">
        <v>58499.11</v>
      </c>
    </row>
    <row r="188" spans="1:5" x14ac:dyDescent="0.25">
      <c r="A188" s="24"/>
      <c r="B188" s="25"/>
      <c r="C188" s="25"/>
      <c r="D188" s="25"/>
      <c r="E188" s="29">
        <f>SUM(E185:E187)</f>
        <v>206797.72999999998</v>
      </c>
    </row>
    <row r="189" spans="1:5" x14ac:dyDescent="0.25">
      <c r="A189" s="26">
        <v>44456</v>
      </c>
      <c r="B189" s="27" t="s">
        <v>342</v>
      </c>
      <c r="C189" s="27" t="s">
        <v>343</v>
      </c>
      <c r="D189" s="27" t="s">
        <v>245</v>
      </c>
      <c r="E189" s="28">
        <v>49384.800000000003</v>
      </c>
    </row>
    <row r="190" spans="1:5" x14ac:dyDescent="0.25">
      <c r="A190" s="24"/>
      <c r="B190" s="25"/>
      <c r="C190" s="25"/>
      <c r="D190" s="25"/>
      <c r="E190" s="29">
        <f>E189</f>
        <v>49384.800000000003</v>
      </c>
    </row>
    <row r="191" spans="1:5" x14ac:dyDescent="0.25">
      <c r="A191" s="26">
        <v>44467</v>
      </c>
      <c r="B191" s="27" t="s">
        <v>344</v>
      </c>
      <c r="C191" s="27" t="s">
        <v>345</v>
      </c>
      <c r="D191" s="27" t="s">
        <v>346</v>
      </c>
      <c r="E191" s="28">
        <v>7237.43</v>
      </c>
    </row>
    <row r="192" spans="1:5" x14ac:dyDescent="0.25">
      <c r="A192" s="26">
        <v>44462</v>
      </c>
      <c r="B192" s="27" t="s">
        <v>347</v>
      </c>
      <c r="C192" s="27" t="s">
        <v>345</v>
      </c>
      <c r="D192" s="27" t="s">
        <v>346</v>
      </c>
      <c r="E192" s="28">
        <v>9665.49</v>
      </c>
    </row>
    <row r="193" spans="1:5" x14ac:dyDescent="0.25">
      <c r="A193" s="26">
        <v>44462</v>
      </c>
      <c r="B193" s="27" t="s">
        <v>348</v>
      </c>
      <c r="C193" s="27" t="s">
        <v>345</v>
      </c>
      <c r="D193" s="27" t="s">
        <v>346</v>
      </c>
      <c r="E193" s="28">
        <v>10599.23</v>
      </c>
    </row>
    <row r="194" spans="1:5" x14ac:dyDescent="0.25">
      <c r="A194" s="26">
        <v>44452</v>
      </c>
      <c r="B194" s="27" t="s">
        <v>349</v>
      </c>
      <c r="C194" s="27" t="s">
        <v>345</v>
      </c>
      <c r="D194" s="27" t="s">
        <v>350</v>
      </c>
      <c r="E194" s="28">
        <v>19234.98</v>
      </c>
    </row>
    <row r="195" spans="1:5" x14ac:dyDescent="0.25">
      <c r="A195" s="26">
        <v>44452</v>
      </c>
      <c r="B195" s="27" t="s">
        <v>351</v>
      </c>
      <c r="C195" s="27" t="s">
        <v>345</v>
      </c>
      <c r="D195" s="27" t="s">
        <v>352</v>
      </c>
      <c r="E195" s="28">
        <v>7963.26</v>
      </c>
    </row>
    <row r="196" spans="1:5" x14ac:dyDescent="0.25">
      <c r="A196" s="26">
        <v>44462</v>
      </c>
      <c r="B196" s="27" t="s">
        <v>353</v>
      </c>
      <c r="C196" s="27" t="s">
        <v>345</v>
      </c>
      <c r="D196" s="27" t="s">
        <v>354</v>
      </c>
      <c r="E196" s="28">
        <v>1139884.8600000001</v>
      </c>
    </row>
    <row r="197" spans="1:5" x14ac:dyDescent="0.25">
      <c r="A197" s="26">
        <v>44456</v>
      </c>
      <c r="B197" s="27" t="s">
        <v>355</v>
      </c>
      <c r="C197" s="27" t="s">
        <v>69</v>
      </c>
      <c r="D197" s="27" t="s">
        <v>356</v>
      </c>
      <c r="E197" s="28">
        <v>10688.14</v>
      </c>
    </row>
    <row r="198" spans="1:5" x14ac:dyDescent="0.25">
      <c r="A198" s="26">
        <v>44456</v>
      </c>
      <c r="B198" s="27" t="s">
        <v>357</v>
      </c>
      <c r="C198" s="27" t="s">
        <v>69</v>
      </c>
      <c r="D198" s="27" t="s">
        <v>356</v>
      </c>
      <c r="E198" s="28">
        <v>11279.82</v>
      </c>
    </row>
    <row r="199" spans="1:5" x14ac:dyDescent="0.25">
      <c r="A199" s="26">
        <v>44441</v>
      </c>
      <c r="B199" s="27" t="s">
        <v>358</v>
      </c>
      <c r="C199" s="27" t="s">
        <v>69</v>
      </c>
      <c r="D199" s="27" t="s">
        <v>356</v>
      </c>
      <c r="E199" s="28">
        <v>18390.310000000001</v>
      </c>
    </row>
    <row r="200" spans="1:5" x14ac:dyDescent="0.25">
      <c r="A200" s="26">
        <v>44441</v>
      </c>
      <c r="B200" s="27" t="s">
        <v>359</v>
      </c>
      <c r="C200" s="27" t="s">
        <v>69</v>
      </c>
      <c r="D200" s="27" t="s">
        <v>356</v>
      </c>
      <c r="E200" s="28">
        <v>11509.94</v>
      </c>
    </row>
    <row r="201" spans="1:5" x14ac:dyDescent="0.25">
      <c r="A201" s="26">
        <v>44448</v>
      </c>
      <c r="B201" s="27" t="s">
        <v>360</v>
      </c>
      <c r="C201" s="27" t="s">
        <v>69</v>
      </c>
      <c r="D201" s="27" t="s">
        <v>354</v>
      </c>
      <c r="E201" s="28">
        <v>952915.59</v>
      </c>
    </row>
    <row r="202" spans="1:5" x14ac:dyDescent="0.25">
      <c r="A202" s="26">
        <v>44456</v>
      </c>
      <c r="B202" s="27" t="s">
        <v>361</v>
      </c>
      <c r="C202" s="27" t="s">
        <v>69</v>
      </c>
      <c r="D202" s="27" t="s">
        <v>362</v>
      </c>
      <c r="E202" s="28">
        <v>68691.97</v>
      </c>
    </row>
    <row r="203" spans="1:5" x14ac:dyDescent="0.25">
      <c r="A203" s="26">
        <v>44456</v>
      </c>
      <c r="B203" s="27" t="s">
        <v>363</v>
      </c>
      <c r="C203" s="27" t="s">
        <v>69</v>
      </c>
      <c r="D203" s="27" t="s">
        <v>364</v>
      </c>
      <c r="E203" s="28">
        <v>255556.89</v>
      </c>
    </row>
    <row r="204" spans="1:5" x14ac:dyDescent="0.25">
      <c r="A204" s="24"/>
      <c r="B204" s="25"/>
      <c r="C204" s="25"/>
      <c r="D204" s="25"/>
      <c r="E204" s="29">
        <f>SUM(E191:E203)</f>
        <v>2523617.91</v>
      </c>
    </row>
    <row r="205" spans="1:5" x14ac:dyDescent="0.25">
      <c r="A205" s="26">
        <v>44440</v>
      </c>
      <c r="B205" s="27" t="s">
        <v>365</v>
      </c>
      <c r="C205" s="27" t="s">
        <v>70</v>
      </c>
      <c r="D205" s="27" t="s">
        <v>366</v>
      </c>
      <c r="E205" s="28">
        <v>37250</v>
      </c>
    </row>
    <row r="206" spans="1:5" x14ac:dyDescent="0.25">
      <c r="A206" s="26">
        <v>44440</v>
      </c>
      <c r="B206" s="27" t="s">
        <v>367</v>
      </c>
      <c r="C206" s="27" t="s">
        <v>70</v>
      </c>
      <c r="D206" s="27" t="s">
        <v>71</v>
      </c>
      <c r="E206" s="28">
        <v>39750</v>
      </c>
    </row>
    <row r="207" spans="1:5" x14ac:dyDescent="0.25">
      <c r="A207" s="26">
        <v>44448</v>
      </c>
      <c r="B207" s="27" t="s">
        <v>368</v>
      </c>
      <c r="C207" s="27" t="s">
        <v>70</v>
      </c>
      <c r="D207" s="27" t="s">
        <v>369</v>
      </c>
      <c r="E207" s="28">
        <v>130486.23</v>
      </c>
    </row>
    <row r="208" spans="1:5" x14ac:dyDescent="0.25">
      <c r="A208" s="26">
        <v>44462</v>
      </c>
      <c r="B208" s="27" t="s">
        <v>370</v>
      </c>
      <c r="C208" s="27" t="s">
        <v>70</v>
      </c>
      <c r="D208" s="27" t="s">
        <v>369</v>
      </c>
      <c r="E208" s="28">
        <v>130974.75</v>
      </c>
    </row>
    <row r="209" spans="1:5" x14ac:dyDescent="0.25">
      <c r="A209" s="26">
        <v>44462</v>
      </c>
      <c r="B209" s="27" t="s">
        <v>371</v>
      </c>
      <c r="C209" s="27" t="s">
        <v>70</v>
      </c>
      <c r="D209" s="27" t="s">
        <v>369</v>
      </c>
      <c r="E209" s="28">
        <v>131210.29</v>
      </c>
    </row>
    <row r="210" spans="1:5" x14ac:dyDescent="0.25">
      <c r="A210" s="26">
        <v>44467</v>
      </c>
      <c r="B210" s="27" t="s">
        <v>372</v>
      </c>
      <c r="C210" s="27" t="s">
        <v>70</v>
      </c>
      <c r="D210" s="27" t="s">
        <v>373</v>
      </c>
      <c r="E210" s="28">
        <v>104660.7</v>
      </c>
    </row>
    <row r="211" spans="1:5" x14ac:dyDescent="0.25">
      <c r="A211" s="24"/>
      <c r="B211" s="25"/>
      <c r="C211" s="25"/>
      <c r="D211" s="25"/>
      <c r="E211" s="29">
        <f>SUM(E205:E210)</f>
        <v>574331.97</v>
      </c>
    </row>
    <row r="212" spans="1:5" x14ac:dyDescent="0.25">
      <c r="A212" s="26">
        <v>44456</v>
      </c>
      <c r="B212" s="27" t="s">
        <v>374</v>
      </c>
      <c r="C212" s="27" t="s">
        <v>73</v>
      </c>
      <c r="D212" s="27" t="s">
        <v>375</v>
      </c>
      <c r="E212" s="28">
        <v>74000</v>
      </c>
    </row>
    <row r="213" spans="1:5" x14ac:dyDescent="0.25">
      <c r="A213" s="26">
        <v>44462</v>
      </c>
      <c r="B213" s="27" t="s">
        <v>376</v>
      </c>
      <c r="C213" s="27" t="s">
        <v>73</v>
      </c>
      <c r="D213" s="27" t="s">
        <v>375</v>
      </c>
      <c r="E213" s="28">
        <v>26432</v>
      </c>
    </row>
    <row r="214" spans="1:5" x14ac:dyDescent="0.25">
      <c r="A214" s="26">
        <v>44467</v>
      </c>
      <c r="B214" s="27" t="s">
        <v>377</v>
      </c>
      <c r="C214" s="27" t="s">
        <v>73</v>
      </c>
      <c r="D214" s="27" t="s">
        <v>378</v>
      </c>
      <c r="E214" s="28">
        <v>17700</v>
      </c>
    </row>
    <row r="215" spans="1:5" x14ac:dyDescent="0.25">
      <c r="A215" s="26">
        <v>44467</v>
      </c>
      <c r="B215" s="27" t="s">
        <v>95</v>
      </c>
      <c r="C215" s="27" t="s">
        <v>73</v>
      </c>
      <c r="D215" s="27" t="s">
        <v>379</v>
      </c>
      <c r="E215" s="28">
        <v>74000</v>
      </c>
    </row>
    <row r="216" spans="1:5" x14ac:dyDescent="0.25">
      <c r="A216" s="24"/>
      <c r="B216" s="25"/>
      <c r="C216" s="25"/>
      <c r="D216" s="25"/>
      <c r="E216" s="29">
        <f>SUM(E212:E215)</f>
        <v>192132</v>
      </c>
    </row>
    <row r="217" spans="1:5" x14ac:dyDescent="0.25">
      <c r="A217" s="26">
        <v>44441</v>
      </c>
      <c r="B217" s="27" t="s">
        <v>88</v>
      </c>
      <c r="C217" s="27" t="s">
        <v>380</v>
      </c>
      <c r="D217" s="27" t="s">
        <v>381</v>
      </c>
      <c r="E217" s="28">
        <v>47200</v>
      </c>
    </row>
    <row r="218" spans="1:5" x14ac:dyDescent="0.25">
      <c r="A218" s="24"/>
      <c r="B218" s="25"/>
      <c r="C218" s="25"/>
      <c r="D218" s="25"/>
      <c r="E218" s="29">
        <f>E217</f>
        <v>47200</v>
      </c>
    </row>
    <row r="219" spans="1:5" x14ac:dyDescent="0.25">
      <c r="A219" s="26">
        <v>44456</v>
      </c>
      <c r="B219" s="27" t="s">
        <v>382</v>
      </c>
      <c r="C219" s="27" t="s">
        <v>383</v>
      </c>
      <c r="D219" s="27" t="s">
        <v>384</v>
      </c>
      <c r="E219" s="28">
        <v>63720</v>
      </c>
    </row>
    <row r="220" spans="1:5" x14ac:dyDescent="0.25">
      <c r="A220" s="24"/>
      <c r="B220" s="25"/>
      <c r="C220" s="25"/>
      <c r="D220" s="25"/>
      <c r="E220" s="29">
        <f>E219</f>
        <v>63720</v>
      </c>
    </row>
    <row r="221" spans="1:5" x14ac:dyDescent="0.25">
      <c r="A221" s="26">
        <v>44448</v>
      </c>
      <c r="B221" s="27" t="s">
        <v>116</v>
      </c>
      <c r="C221" s="27" t="s">
        <v>74</v>
      </c>
      <c r="D221" s="27" t="s">
        <v>385</v>
      </c>
      <c r="E221" s="28">
        <v>72960</v>
      </c>
    </row>
    <row r="222" spans="1:5" x14ac:dyDescent="0.25">
      <c r="A222" s="26">
        <v>44448</v>
      </c>
      <c r="B222" s="27" t="s">
        <v>386</v>
      </c>
      <c r="C222" s="27" t="s">
        <v>74</v>
      </c>
      <c r="D222" s="27" t="s">
        <v>387</v>
      </c>
      <c r="E222" s="28">
        <v>27453.599999999999</v>
      </c>
    </row>
    <row r="223" spans="1:5" x14ac:dyDescent="0.25">
      <c r="A223" s="26">
        <v>44452</v>
      </c>
      <c r="B223" s="27" t="s">
        <v>118</v>
      </c>
      <c r="C223" s="27" t="s">
        <v>74</v>
      </c>
      <c r="D223" s="27" t="s">
        <v>385</v>
      </c>
      <c r="E223" s="28">
        <v>62900</v>
      </c>
    </row>
    <row r="224" spans="1:5" x14ac:dyDescent="0.25">
      <c r="A224" s="24"/>
      <c r="B224" s="25"/>
      <c r="C224" s="25"/>
      <c r="D224" s="25"/>
      <c r="E224" s="29">
        <f>SUM(E221:E223)</f>
        <v>163313.60000000001</v>
      </c>
    </row>
    <row r="225" spans="1:5" x14ac:dyDescent="0.25">
      <c r="A225" s="26">
        <v>44455</v>
      </c>
      <c r="B225" s="27" t="s">
        <v>388</v>
      </c>
      <c r="C225" s="27" t="s">
        <v>389</v>
      </c>
      <c r="D225" s="27" t="s">
        <v>390</v>
      </c>
      <c r="E225" s="28">
        <v>43427.199999999997</v>
      </c>
    </row>
    <row r="226" spans="1:5" x14ac:dyDescent="0.25">
      <c r="A226" s="26">
        <v>44459</v>
      </c>
      <c r="B226" s="27" t="s">
        <v>391</v>
      </c>
      <c r="C226" s="27" t="s">
        <v>389</v>
      </c>
      <c r="D226" s="27" t="s">
        <v>392</v>
      </c>
      <c r="E226" s="28">
        <v>1810</v>
      </c>
    </row>
    <row r="227" spans="1:5" x14ac:dyDescent="0.25">
      <c r="A227" s="26">
        <v>44456</v>
      </c>
      <c r="B227" s="27" t="s">
        <v>393</v>
      </c>
      <c r="C227" s="27" t="s">
        <v>389</v>
      </c>
      <c r="D227" s="27" t="s">
        <v>390</v>
      </c>
      <c r="E227" s="28">
        <v>94000</v>
      </c>
    </row>
    <row r="228" spans="1:5" x14ac:dyDescent="0.25">
      <c r="A228" s="24"/>
      <c r="B228" s="25"/>
      <c r="C228" s="25"/>
      <c r="D228" s="25"/>
      <c r="E228" s="29">
        <f>SUM(E225:E227)</f>
        <v>139237.20000000001</v>
      </c>
    </row>
    <row r="229" spans="1:5" x14ac:dyDescent="0.25">
      <c r="A229" s="26">
        <v>44448</v>
      </c>
      <c r="B229" s="27" t="s">
        <v>394</v>
      </c>
      <c r="C229" s="27" t="s">
        <v>395</v>
      </c>
      <c r="D229" s="27" t="s">
        <v>396</v>
      </c>
      <c r="E229" s="28">
        <v>18756.099999999999</v>
      </c>
    </row>
    <row r="230" spans="1:5" x14ac:dyDescent="0.25">
      <c r="A230" s="26">
        <v>44462</v>
      </c>
      <c r="B230" s="27" t="s">
        <v>397</v>
      </c>
      <c r="C230" s="27" t="s">
        <v>395</v>
      </c>
      <c r="D230" s="27" t="s">
        <v>398</v>
      </c>
      <c r="E230" s="28">
        <v>118272.66</v>
      </c>
    </row>
    <row r="231" spans="1:5" x14ac:dyDescent="0.25">
      <c r="A231" s="26">
        <v>44441</v>
      </c>
      <c r="B231" s="27" t="s">
        <v>399</v>
      </c>
      <c r="C231" s="27" t="s">
        <v>395</v>
      </c>
      <c r="D231" s="27" t="s">
        <v>396</v>
      </c>
      <c r="E231" s="28">
        <v>88500</v>
      </c>
    </row>
    <row r="232" spans="1:5" x14ac:dyDescent="0.25">
      <c r="A232" s="24"/>
      <c r="B232" s="25"/>
      <c r="C232" s="25"/>
      <c r="D232" s="25"/>
      <c r="E232" s="29">
        <f>SUM(E229:E231)</f>
        <v>225528.76</v>
      </c>
    </row>
    <row r="233" spans="1:5" x14ac:dyDescent="0.25">
      <c r="A233" s="26">
        <v>44462</v>
      </c>
      <c r="B233" s="27" t="s">
        <v>117</v>
      </c>
      <c r="C233" s="27" t="s">
        <v>400</v>
      </c>
      <c r="D233" s="27" t="s">
        <v>401</v>
      </c>
      <c r="E233" s="28">
        <v>61065</v>
      </c>
    </row>
    <row r="234" spans="1:5" x14ac:dyDescent="0.25">
      <c r="A234" s="24"/>
      <c r="B234" s="25"/>
      <c r="C234" s="25"/>
      <c r="D234" s="25"/>
      <c r="E234" s="29">
        <f>E233</f>
        <v>61065</v>
      </c>
    </row>
    <row r="235" spans="1:5" x14ac:dyDescent="0.25">
      <c r="A235" s="26">
        <v>44441</v>
      </c>
      <c r="B235" s="27" t="s">
        <v>402</v>
      </c>
      <c r="C235" s="27" t="s">
        <v>403</v>
      </c>
      <c r="D235" s="27" t="s">
        <v>404</v>
      </c>
      <c r="E235" s="28">
        <v>22272</v>
      </c>
    </row>
    <row r="236" spans="1:5" x14ac:dyDescent="0.25">
      <c r="A236" s="26">
        <v>44448</v>
      </c>
      <c r="B236" s="27" t="s">
        <v>405</v>
      </c>
      <c r="C236" s="27" t="s">
        <v>403</v>
      </c>
      <c r="D236" s="27" t="s">
        <v>404</v>
      </c>
      <c r="E236" s="28">
        <v>13925</v>
      </c>
    </row>
    <row r="237" spans="1:5" x14ac:dyDescent="0.25">
      <c r="A237" s="26">
        <v>44448</v>
      </c>
      <c r="B237" s="27" t="s">
        <v>45</v>
      </c>
      <c r="C237" s="27" t="s">
        <v>403</v>
      </c>
      <c r="D237" s="27" t="s">
        <v>406</v>
      </c>
      <c r="E237" s="28">
        <v>22800</v>
      </c>
    </row>
    <row r="238" spans="1:5" x14ac:dyDescent="0.25">
      <c r="A238" s="26">
        <v>44452</v>
      </c>
      <c r="B238" s="27" t="s">
        <v>407</v>
      </c>
      <c r="C238" s="27" t="s">
        <v>403</v>
      </c>
      <c r="D238" s="27" t="s">
        <v>408</v>
      </c>
      <c r="E238" s="28">
        <v>19982.2</v>
      </c>
    </row>
    <row r="239" spans="1:5" x14ac:dyDescent="0.25">
      <c r="A239" s="26">
        <v>44452</v>
      </c>
      <c r="B239" s="27" t="s">
        <v>409</v>
      </c>
      <c r="C239" s="27" t="s">
        <v>403</v>
      </c>
      <c r="D239" s="27" t="s">
        <v>410</v>
      </c>
      <c r="E239" s="28">
        <v>9725</v>
      </c>
    </row>
    <row r="240" spans="1:5" x14ac:dyDescent="0.25">
      <c r="A240" s="26">
        <v>44456</v>
      </c>
      <c r="B240" s="27" t="s">
        <v>411</v>
      </c>
      <c r="C240" s="27" t="s">
        <v>403</v>
      </c>
      <c r="D240" s="27" t="s">
        <v>412</v>
      </c>
      <c r="E240" s="28">
        <v>43445</v>
      </c>
    </row>
    <row r="241" spans="1:5" x14ac:dyDescent="0.25">
      <c r="A241" s="26">
        <v>44462</v>
      </c>
      <c r="B241" s="27" t="s">
        <v>101</v>
      </c>
      <c r="C241" s="27" t="s">
        <v>403</v>
      </c>
      <c r="D241" s="27" t="s">
        <v>413</v>
      </c>
      <c r="E241" s="28">
        <v>51247.4</v>
      </c>
    </row>
    <row r="242" spans="1:5" x14ac:dyDescent="0.25">
      <c r="A242" s="26">
        <v>44462</v>
      </c>
      <c r="B242" s="27" t="s">
        <v>48</v>
      </c>
      <c r="C242" s="27" t="s">
        <v>403</v>
      </c>
      <c r="D242" s="27"/>
      <c r="E242" s="28">
        <v>27311.1</v>
      </c>
    </row>
    <row r="243" spans="1:5" x14ac:dyDescent="0.25">
      <c r="A243" s="26">
        <v>44462</v>
      </c>
      <c r="B243" s="27" t="s">
        <v>414</v>
      </c>
      <c r="C243" s="27" t="s">
        <v>403</v>
      </c>
      <c r="D243" s="27" t="s">
        <v>415</v>
      </c>
      <c r="E243" s="28">
        <v>71400</v>
      </c>
    </row>
    <row r="244" spans="1:5" x14ac:dyDescent="0.25">
      <c r="A244" s="26">
        <v>44462</v>
      </c>
      <c r="B244" s="27" t="s">
        <v>416</v>
      </c>
      <c r="C244" s="27" t="s">
        <v>403</v>
      </c>
      <c r="D244" s="27" t="s">
        <v>93</v>
      </c>
      <c r="E244" s="28">
        <v>18890.5</v>
      </c>
    </row>
    <row r="245" spans="1:5" x14ac:dyDescent="0.25">
      <c r="A245" s="24"/>
      <c r="B245" s="25"/>
      <c r="C245" s="25"/>
      <c r="D245" s="25"/>
      <c r="E245" s="29">
        <f>SUM(E235:E244)</f>
        <v>300998.2</v>
      </c>
    </row>
    <row r="246" spans="1:5" x14ac:dyDescent="0.25">
      <c r="A246" s="26">
        <v>44455</v>
      </c>
      <c r="B246" s="27" t="s">
        <v>417</v>
      </c>
      <c r="C246" s="27" t="s">
        <v>418</v>
      </c>
      <c r="D246" s="27" t="s">
        <v>419</v>
      </c>
      <c r="E246" s="28">
        <v>37200</v>
      </c>
    </row>
    <row r="247" spans="1:5" x14ac:dyDescent="0.25">
      <c r="A247" s="24"/>
      <c r="B247" s="25"/>
      <c r="C247" s="25"/>
      <c r="D247" s="25"/>
      <c r="E247" s="29">
        <f>E246</f>
        <v>37200</v>
      </c>
    </row>
    <row r="248" spans="1:5" x14ac:dyDescent="0.25">
      <c r="A248" s="26">
        <v>44440</v>
      </c>
      <c r="B248" s="27"/>
      <c r="C248" s="27" t="s">
        <v>75</v>
      </c>
      <c r="D248" s="27" t="s">
        <v>36</v>
      </c>
      <c r="E248" s="28">
        <v>35000</v>
      </c>
    </row>
    <row r="249" spans="1:5" x14ac:dyDescent="0.25">
      <c r="A249" s="26">
        <v>44441</v>
      </c>
      <c r="B249" s="27" t="s">
        <v>420</v>
      </c>
      <c r="C249" s="27" t="s">
        <v>75</v>
      </c>
      <c r="D249" s="27" t="s">
        <v>36</v>
      </c>
      <c r="E249" s="28">
        <v>46750</v>
      </c>
    </row>
    <row r="250" spans="1:5" x14ac:dyDescent="0.25">
      <c r="A250" s="26">
        <v>44441</v>
      </c>
      <c r="B250" s="27" t="s">
        <v>421</v>
      </c>
      <c r="C250" s="27" t="s">
        <v>75</v>
      </c>
      <c r="D250" s="27" t="s">
        <v>36</v>
      </c>
      <c r="E250" s="28">
        <v>45935</v>
      </c>
    </row>
    <row r="251" spans="1:5" x14ac:dyDescent="0.25">
      <c r="A251" s="26">
        <v>44448</v>
      </c>
      <c r="B251" s="27" t="s">
        <v>422</v>
      </c>
      <c r="C251" s="27" t="s">
        <v>75</v>
      </c>
      <c r="D251" s="27" t="s">
        <v>423</v>
      </c>
      <c r="E251" s="28">
        <v>35000</v>
      </c>
    </row>
    <row r="252" spans="1:5" x14ac:dyDescent="0.25">
      <c r="A252" s="26">
        <v>44448</v>
      </c>
      <c r="B252" s="27" t="s">
        <v>424</v>
      </c>
      <c r="C252" s="27" t="s">
        <v>75</v>
      </c>
      <c r="D252" s="27" t="s">
        <v>36</v>
      </c>
      <c r="E252" s="28">
        <v>45650</v>
      </c>
    </row>
    <row r="253" spans="1:5" x14ac:dyDescent="0.25">
      <c r="A253" s="26">
        <v>44456</v>
      </c>
      <c r="B253" s="27" t="s">
        <v>425</v>
      </c>
      <c r="C253" s="27" t="s">
        <v>75</v>
      </c>
      <c r="D253" s="27" t="s">
        <v>36</v>
      </c>
      <c r="E253" s="28">
        <v>46650</v>
      </c>
    </row>
    <row r="254" spans="1:5" x14ac:dyDescent="0.25">
      <c r="A254" s="26">
        <v>44456</v>
      </c>
      <c r="B254" s="27" t="s">
        <v>426</v>
      </c>
      <c r="C254" s="27" t="s">
        <v>75</v>
      </c>
      <c r="D254" s="27" t="s">
        <v>36</v>
      </c>
      <c r="E254" s="28">
        <v>46765</v>
      </c>
    </row>
    <row r="255" spans="1:5" x14ac:dyDescent="0.25">
      <c r="A255" s="24"/>
      <c r="B255" s="25"/>
      <c r="C255" s="25"/>
      <c r="D255" s="25"/>
      <c r="E255" s="29">
        <f>SUM(E248:E254)</f>
        <v>301750</v>
      </c>
    </row>
    <row r="256" spans="1:5" x14ac:dyDescent="0.25">
      <c r="A256" s="26">
        <v>44440</v>
      </c>
      <c r="B256" s="27" t="s">
        <v>427</v>
      </c>
      <c r="C256" s="27" t="s">
        <v>428</v>
      </c>
      <c r="D256" s="27" t="s">
        <v>429</v>
      </c>
      <c r="E256" s="28">
        <v>66120</v>
      </c>
    </row>
    <row r="257" spans="1:5" x14ac:dyDescent="0.25">
      <c r="A257" s="26">
        <v>44462</v>
      </c>
      <c r="B257" s="27" t="s">
        <v>430</v>
      </c>
      <c r="C257" s="27" t="s">
        <v>428</v>
      </c>
      <c r="D257" s="27" t="s">
        <v>431</v>
      </c>
      <c r="E257" s="28">
        <v>59040</v>
      </c>
    </row>
    <row r="258" spans="1:5" x14ac:dyDescent="0.25">
      <c r="A258" s="24"/>
      <c r="B258" s="25"/>
      <c r="C258" s="25"/>
      <c r="D258" s="25"/>
      <c r="E258" s="29">
        <f>SUM(E256:E257)</f>
        <v>125160</v>
      </c>
    </row>
    <row r="259" spans="1:5" x14ac:dyDescent="0.25">
      <c r="A259" s="26">
        <v>44454</v>
      </c>
      <c r="B259" s="27" t="s">
        <v>432</v>
      </c>
      <c r="C259" s="27" t="s">
        <v>77</v>
      </c>
      <c r="D259" s="27" t="s">
        <v>78</v>
      </c>
      <c r="E259" s="28">
        <v>65065.2</v>
      </c>
    </row>
    <row r="260" spans="1:5" x14ac:dyDescent="0.25">
      <c r="A260" s="24"/>
      <c r="B260" s="25"/>
      <c r="C260" s="25"/>
      <c r="D260" s="25"/>
      <c r="E260" s="29">
        <f>E259</f>
        <v>65065.2</v>
      </c>
    </row>
    <row r="261" spans="1:5" x14ac:dyDescent="0.25">
      <c r="A261" s="26">
        <v>44440</v>
      </c>
      <c r="B261" s="27" t="s">
        <v>29</v>
      </c>
      <c r="C261" s="27" t="s">
        <v>433</v>
      </c>
      <c r="D261" s="27" t="s">
        <v>434</v>
      </c>
      <c r="E261" s="28">
        <v>26355</v>
      </c>
    </row>
    <row r="262" spans="1:5" x14ac:dyDescent="0.25">
      <c r="A262" s="26">
        <v>44440</v>
      </c>
      <c r="B262" s="27"/>
      <c r="C262" s="27" t="s">
        <v>433</v>
      </c>
      <c r="D262" s="27" t="s">
        <v>435</v>
      </c>
      <c r="E262" s="28">
        <v>82828</v>
      </c>
    </row>
    <row r="263" spans="1:5" x14ac:dyDescent="0.25">
      <c r="A263" s="26">
        <v>44456</v>
      </c>
      <c r="B263" s="27" t="s">
        <v>42</v>
      </c>
      <c r="C263" s="27" t="s">
        <v>433</v>
      </c>
      <c r="D263" s="27" t="s">
        <v>436</v>
      </c>
      <c r="E263" s="28">
        <v>11592</v>
      </c>
    </row>
    <row r="264" spans="1:5" x14ac:dyDescent="0.25">
      <c r="A264" s="24"/>
      <c r="B264" s="25"/>
      <c r="C264" s="25"/>
      <c r="D264" s="25"/>
      <c r="E264" s="29">
        <f>SUM(E261:E263)</f>
        <v>120775</v>
      </c>
    </row>
    <row r="265" spans="1:5" x14ac:dyDescent="0.25">
      <c r="A265" s="26">
        <v>44448</v>
      </c>
      <c r="B265" s="27" t="s">
        <v>437</v>
      </c>
      <c r="C265" s="27" t="s">
        <v>438</v>
      </c>
      <c r="D265" s="27" t="s">
        <v>80</v>
      </c>
      <c r="E265" s="28">
        <v>37313.4</v>
      </c>
    </row>
    <row r="266" spans="1:5" x14ac:dyDescent="0.25">
      <c r="A266" s="24"/>
      <c r="B266" s="25"/>
      <c r="C266" s="25"/>
      <c r="D266" s="25"/>
      <c r="E266" s="29">
        <f>E265</f>
        <v>37313.4</v>
      </c>
    </row>
    <row r="267" spans="1:5" x14ac:dyDescent="0.25">
      <c r="A267" s="26">
        <v>44440</v>
      </c>
      <c r="B267" s="27" t="s">
        <v>439</v>
      </c>
      <c r="C267" s="27" t="s">
        <v>79</v>
      </c>
      <c r="D267" s="27" t="s">
        <v>80</v>
      </c>
      <c r="E267" s="28">
        <v>78500</v>
      </c>
    </row>
    <row r="268" spans="1:5" x14ac:dyDescent="0.25">
      <c r="A268" s="26">
        <v>44440</v>
      </c>
      <c r="B268" s="27" t="s">
        <v>104</v>
      </c>
      <c r="C268" s="27" t="s">
        <v>79</v>
      </c>
      <c r="D268" s="27" t="s">
        <v>80</v>
      </c>
      <c r="E268" s="28">
        <v>60750</v>
      </c>
    </row>
    <row r="269" spans="1:5" x14ac:dyDescent="0.25">
      <c r="A269" s="26">
        <v>44441</v>
      </c>
      <c r="B269" s="27" t="s">
        <v>66</v>
      </c>
      <c r="C269" s="27" t="s">
        <v>79</v>
      </c>
      <c r="D269" s="27" t="s">
        <v>80</v>
      </c>
      <c r="E269" s="28">
        <v>62690</v>
      </c>
    </row>
    <row r="270" spans="1:5" x14ac:dyDescent="0.25">
      <c r="A270" s="24"/>
      <c r="B270" s="25"/>
      <c r="C270" s="25"/>
      <c r="D270" s="25"/>
      <c r="E270" s="29">
        <f>SUM(E267:E269)</f>
        <v>201940</v>
      </c>
    </row>
    <row r="271" spans="1:5" x14ac:dyDescent="0.25">
      <c r="A271" s="26">
        <v>44440</v>
      </c>
      <c r="B271" s="27" t="s">
        <v>440</v>
      </c>
      <c r="C271" s="27" t="s">
        <v>441</v>
      </c>
      <c r="D271" s="27" t="s">
        <v>442</v>
      </c>
      <c r="E271" s="28">
        <v>127429.27</v>
      </c>
    </row>
    <row r="272" spans="1:5" x14ac:dyDescent="0.25">
      <c r="A272" s="26">
        <v>44440</v>
      </c>
      <c r="B272" s="27"/>
      <c r="C272" s="27" t="s">
        <v>441</v>
      </c>
      <c r="D272" s="27" t="s">
        <v>443</v>
      </c>
      <c r="E272" s="28">
        <v>5664</v>
      </c>
    </row>
    <row r="273" spans="1:5" x14ac:dyDescent="0.25">
      <c r="A273" s="26">
        <v>44441</v>
      </c>
      <c r="B273" s="27" t="s">
        <v>444</v>
      </c>
      <c r="C273" s="27" t="s">
        <v>441</v>
      </c>
      <c r="D273" s="27" t="s">
        <v>445</v>
      </c>
      <c r="E273" s="28">
        <v>119199.91</v>
      </c>
    </row>
    <row r="274" spans="1:5" x14ac:dyDescent="0.25">
      <c r="A274" s="26">
        <v>44448</v>
      </c>
      <c r="B274" s="27" t="s">
        <v>446</v>
      </c>
      <c r="C274" s="27" t="s">
        <v>441</v>
      </c>
      <c r="D274" s="27" t="s">
        <v>447</v>
      </c>
      <c r="E274" s="28">
        <v>82231.23</v>
      </c>
    </row>
    <row r="275" spans="1:5" x14ac:dyDescent="0.25">
      <c r="A275" s="26">
        <v>44455</v>
      </c>
      <c r="B275" s="27" t="s">
        <v>448</v>
      </c>
      <c r="C275" s="27" t="s">
        <v>441</v>
      </c>
      <c r="D275" s="27" t="s">
        <v>449</v>
      </c>
      <c r="E275" s="28">
        <v>75308.429999999993</v>
      </c>
    </row>
    <row r="276" spans="1:5" x14ac:dyDescent="0.25">
      <c r="A276" s="24"/>
      <c r="B276" s="25"/>
      <c r="C276" s="25"/>
      <c r="D276" s="25"/>
      <c r="E276" s="29">
        <f>SUM(E271:E275)</f>
        <v>409832.84</v>
      </c>
    </row>
    <row r="277" spans="1:5" x14ac:dyDescent="0.25">
      <c r="A277" s="26">
        <v>44462</v>
      </c>
      <c r="B277" s="27" t="s">
        <v>450</v>
      </c>
      <c r="C277" s="27" t="s">
        <v>451</v>
      </c>
      <c r="D277" s="27" t="s">
        <v>452</v>
      </c>
      <c r="E277" s="28">
        <v>12000</v>
      </c>
    </row>
    <row r="278" spans="1:5" x14ac:dyDescent="0.25">
      <c r="A278" s="24"/>
      <c r="B278" s="25"/>
      <c r="C278" s="25"/>
      <c r="D278" s="25"/>
      <c r="E278" s="29">
        <f>E277</f>
        <v>12000</v>
      </c>
    </row>
    <row r="279" spans="1:5" x14ac:dyDescent="0.25">
      <c r="A279" s="26">
        <v>44456</v>
      </c>
      <c r="B279" s="27" t="s">
        <v>453</v>
      </c>
      <c r="C279" s="27" t="s">
        <v>454</v>
      </c>
      <c r="D279" s="27" t="s">
        <v>435</v>
      </c>
      <c r="E279" s="28">
        <v>103845.82</v>
      </c>
    </row>
    <row r="280" spans="1:5" x14ac:dyDescent="0.25">
      <c r="A280" s="24"/>
      <c r="B280" s="25"/>
      <c r="C280" s="25"/>
      <c r="D280" s="25"/>
      <c r="E280" s="29">
        <f>E279</f>
        <v>103845.82</v>
      </c>
    </row>
    <row r="281" spans="1:5" x14ac:dyDescent="0.25">
      <c r="A281" s="26">
        <v>44462</v>
      </c>
      <c r="B281" s="27" t="s">
        <v>45</v>
      </c>
      <c r="C281" s="27" t="s">
        <v>455</v>
      </c>
      <c r="D281" s="27" t="s">
        <v>456</v>
      </c>
      <c r="E281" s="28">
        <v>59263</v>
      </c>
    </row>
    <row r="282" spans="1:5" x14ac:dyDescent="0.25">
      <c r="A282" s="26">
        <v>44462</v>
      </c>
      <c r="B282" s="27" t="s">
        <v>405</v>
      </c>
      <c r="C282" s="27" t="s">
        <v>455</v>
      </c>
      <c r="D282" s="27" t="s">
        <v>457</v>
      </c>
      <c r="E282" s="28">
        <v>41107</v>
      </c>
    </row>
    <row r="283" spans="1:5" x14ac:dyDescent="0.25">
      <c r="A283" s="24"/>
      <c r="B283" s="25"/>
      <c r="C283" s="25"/>
      <c r="D283" s="25"/>
      <c r="E283" s="29">
        <f>E281+E282</f>
        <v>100370</v>
      </c>
    </row>
    <row r="284" spans="1:5" x14ac:dyDescent="0.25">
      <c r="A284" s="26">
        <v>44448</v>
      </c>
      <c r="B284" s="27" t="s">
        <v>458</v>
      </c>
      <c r="C284" s="27" t="s">
        <v>81</v>
      </c>
      <c r="D284" s="27" t="s">
        <v>83</v>
      </c>
      <c r="E284" s="28">
        <v>94700</v>
      </c>
    </row>
    <row r="285" spans="1:5" x14ac:dyDescent="0.25">
      <c r="A285" s="26">
        <v>44448</v>
      </c>
      <c r="B285" s="27" t="s">
        <v>459</v>
      </c>
      <c r="C285" s="27" t="s">
        <v>81</v>
      </c>
      <c r="D285" s="27" t="s">
        <v>82</v>
      </c>
      <c r="E285" s="28">
        <v>62870</v>
      </c>
    </row>
    <row r="286" spans="1:5" x14ac:dyDescent="0.25">
      <c r="A286" s="26">
        <v>44455</v>
      </c>
      <c r="B286" s="27" t="s">
        <v>460</v>
      </c>
      <c r="C286" s="27" t="s">
        <v>81</v>
      </c>
      <c r="D286" s="27" t="s">
        <v>82</v>
      </c>
      <c r="E286" s="28">
        <v>62870</v>
      </c>
    </row>
    <row r="287" spans="1:5" x14ac:dyDescent="0.25">
      <c r="A287" s="26">
        <v>44456</v>
      </c>
      <c r="B287" s="27" t="s">
        <v>461</v>
      </c>
      <c r="C287" s="27" t="s">
        <v>81</v>
      </c>
      <c r="D287" s="27" t="s">
        <v>462</v>
      </c>
      <c r="E287" s="28">
        <v>99860</v>
      </c>
    </row>
    <row r="288" spans="1:5" x14ac:dyDescent="0.25">
      <c r="A288" s="24"/>
      <c r="B288" s="25"/>
      <c r="C288" s="25"/>
      <c r="D288" s="25"/>
      <c r="E288" s="29">
        <f>SUM(E284:E287)</f>
        <v>320300</v>
      </c>
    </row>
    <row r="289" spans="1:5" x14ac:dyDescent="0.25">
      <c r="A289" s="26">
        <v>44440</v>
      </c>
      <c r="B289" s="27" t="s">
        <v>463</v>
      </c>
      <c r="C289" s="27" t="s">
        <v>84</v>
      </c>
      <c r="D289" s="27" t="s">
        <v>85</v>
      </c>
      <c r="E289" s="28">
        <v>83000</v>
      </c>
    </row>
    <row r="290" spans="1:5" x14ac:dyDescent="0.25">
      <c r="A290" s="26">
        <v>44441</v>
      </c>
      <c r="B290" s="27" t="s">
        <v>464</v>
      </c>
      <c r="C290" s="27" t="s">
        <v>84</v>
      </c>
      <c r="D290" s="27" t="s">
        <v>465</v>
      </c>
      <c r="E290" s="28">
        <v>104000</v>
      </c>
    </row>
    <row r="291" spans="1:5" x14ac:dyDescent="0.25">
      <c r="A291" s="26">
        <v>44448</v>
      </c>
      <c r="B291" s="27" t="s">
        <v>466</v>
      </c>
      <c r="C291" s="27" t="s">
        <v>84</v>
      </c>
      <c r="D291" s="27" t="s">
        <v>467</v>
      </c>
      <c r="E291" s="28">
        <v>84000</v>
      </c>
    </row>
    <row r="292" spans="1:5" x14ac:dyDescent="0.25">
      <c r="A292" s="26">
        <v>44448</v>
      </c>
      <c r="B292" s="27" t="s">
        <v>468</v>
      </c>
      <c r="C292" s="27" t="s">
        <v>84</v>
      </c>
      <c r="D292" s="27" t="s">
        <v>467</v>
      </c>
      <c r="E292" s="28">
        <v>84000</v>
      </c>
    </row>
    <row r="293" spans="1:5" x14ac:dyDescent="0.25">
      <c r="A293" s="26">
        <v>44452</v>
      </c>
      <c r="B293" s="27" t="s">
        <v>469</v>
      </c>
      <c r="C293" s="27" t="s">
        <v>84</v>
      </c>
      <c r="D293" s="27" t="s">
        <v>470</v>
      </c>
      <c r="E293" s="28">
        <v>117000</v>
      </c>
    </row>
    <row r="294" spans="1:5" x14ac:dyDescent="0.25">
      <c r="A294" s="26">
        <v>44452</v>
      </c>
      <c r="B294" s="27" t="s">
        <v>471</v>
      </c>
      <c r="C294" s="27" t="s">
        <v>84</v>
      </c>
      <c r="D294" s="27" t="s">
        <v>85</v>
      </c>
      <c r="E294" s="28">
        <v>46000</v>
      </c>
    </row>
    <row r="295" spans="1:5" x14ac:dyDescent="0.25">
      <c r="A295" s="26">
        <v>44456</v>
      </c>
      <c r="B295" s="27" t="s">
        <v>472</v>
      </c>
      <c r="C295" s="27" t="s">
        <v>84</v>
      </c>
      <c r="D295" s="27" t="s">
        <v>31</v>
      </c>
      <c r="E295" s="28">
        <v>90000</v>
      </c>
    </row>
    <row r="296" spans="1:5" x14ac:dyDescent="0.25">
      <c r="A296" s="24"/>
      <c r="B296" s="25"/>
      <c r="C296" s="25"/>
      <c r="D296" s="25"/>
      <c r="E296" s="29">
        <f>SUM(E289:E295)</f>
        <v>608000</v>
      </c>
    </row>
    <row r="297" spans="1:5" x14ac:dyDescent="0.25">
      <c r="A297" s="26">
        <v>44441</v>
      </c>
      <c r="B297" s="27" t="s">
        <v>473</v>
      </c>
      <c r="C297" s="27" t="s">
        <v>474</v>
      </c>
      <c r="D297" s="27" t="s">
        <v>475</v>
      </c>
      <c r="E297" s="28">
        <v>26319.9</v>
      </c>
    </row>
    <row r="298" spans="1:5" x14ac:dyDescent="0.25">
      <c r="A298" s="26">
        <v>44462</v>
      </c>
      <c r="B298" s="27" t="s">
        <v>476</v>
      </c>
      <c r="C298" s="27" t="s">
        <v>474</v>
      </c>
      <c r="D298" s="27" t="s">
        <v>477</v>
      </c>
      <c r="E298" s="28">
        <v>86676.9</v>
      </c>
    </row>
    <row r="299" spans="1:5" x14ac:dyDescent="0.25">
      <c r="A299" s="26">
        <v>44448</v>
      </c>
      <c r="B299" s="27" t="s">
        <v>478</v>
      </c>
      <c r="C299" s="27" t="s">
        <v>474</v>
      </c>
      <c r="D299" s="27" t="s">
        <v>479</v>
      </c>
      <c r="E299" s="28">
        <v>13200</v>
      </c>
    </row>
    <row r="300" spans="1:5" x14ac:dyDescent="0.25">
      <c r="A300" s="24"/>
      <c r="B300" s="25"/>
      <c r="C300" s="25"/>
      <c r="D300" s="25"/>
      <c r="E300" s="29">
        <f>SUM(E297:E299)</f>
        <v>126196.79999999999</v>
      </c>
    </row>
    <row r="301" spans="1:5" x14ac:dyDescent="0.25">
      <c r="A301" s="26">
        <v>44456</v>
      </c>
      <c r="B301" s="27" t="s">
        <v>480</v>
      </c>
      <c r="C301" s="27" t="s">
        <v>86</v>
      </c>
      <c r="D301" s="27" t="s">
        <v>89</v>
      </c>
      <c r="E301" s="28">
        <v>12036</v>
      </c>
    </row>
    <row r="302" spans="1:5" x14ac:dyDescent="0.25">
      <c r="A302" s="24"/>
      <c r="B302" s="25"/>
      <c r="C302" s="25"/>
      <c r="D302" s="25"/>
      <c r="E302" s="29">
        <f>E301</f>
        <v>12036</v>
      </c>
    </row>
    <row r="303" spans="1:5" x14ac:dyDescent="0.25">
      <c r="A303" s="26">
        <v>44452</v>
      </c>
      <c r="B303" s="27" t="s">
        <v>481</v>
      </c>
      <c r="C303" s="27" t="s">
        <v>90</v>
      </c>
      <c r="D303" s="27" t="s">
        <v>91</v>
      </c>
      <c r="E303" s="28">
        <v>130614.2</v>
      </c>
    </row>
    <row r="304" spans="1:5" x14ac:dyDescent="0.25">
      <c r="A304" s="26">
        <v>44455</v>
      </c>
      <c r="B304" s="27" t="s">
        <v>482</v>
      </c>
      <c r="C304" s="27" t="s">
        <v>90</v>
      </c>
      <c r="D304" s="27" t="s">
        <v>483</v>
      </c>
      <c r="E304" s="28">
        <v>120914.6</v>
      </c>
    </row>
    <row r="305" spans="1:5" x14ac:dyDescent="0.25">
      <c r="A305" s="26">
        <v>44462</v>
      </c>
      <c r="B305" s="27" t="s">
        <v>484</v>
      </c>
      <c r="C305" s="27" t="s">
        <v>90</v>
      </c>
      <c r="D305" s="27"/>
      <c r="E305" s="28">
        <v>4130</v>
      </c>
    </row>
    <row r="306" spans="1:5" x14ac:dyDescent="0.25">
      <c r="A306" s="24"/>
      <c r="B306" s="25"/>
      <c r="C306" s="25"/>
      <c r="D306" s="25"/>
      <c r="E306" s="29">
        <f>SUM(E303:E305)</f>
        <v>255658.8</v>
      </c>
    </row>
    <row r="307" spans="1:5" x14ac:dyDescent="0.25">
      <c r="A307" s="26">
        <v>44441</v>
      </c>
      <c r="B307" s="27" t="s">
        <v>24</v>
      </c>
      <c r="C307" s="27" t="s">
        <v>485</v>
      </c>
      <c r="D307" s="27" t="s">
        <v>72</v>
      </c>
      <c r="E307" s="28">
        <v>66080</v>
      </c>
    </row>
    <row r="308" spans="1:5" x14ac:dyDescent="0.25">
      <c r="A308" s="26">
        <v>44441</v>
      </c>
      <c r="B308" s="27" t="s">
        <v>22</v>
      </c>
      <c r="C308" s="27" t="s">
        <v>485</v>
      </c>
      <c r="D308" s="27" t="s">
        <v>486</v>
      </c>
      <c r="E308" s="28">
        <v>52944.24</v>
      </c>
    </row>
    <row r="309" spans="1:5" x14ac:dyDescent="0.25">
      <c r="A309" s="26">
        <v>44441</v>
      </c>
      <c r="B309" s="27" t="s">
        <v>487</v>
      </c>
      <c r="C309" s="27" t="s">
        <v>485</v>
      </c>
      <c r="D309" s="27" t="s">
        <v>488</v>
      </c>
      <c r="E309" s="28">
        <v>130095</v>
      </c>
    </row>
    <row r="310" spans="1:5" x14ac:dyDescent="0.25">
      <c r="A310" s="26">
        <v>44448</v>
      </c>
      <c r="B310" s="27" t="s">
        <v>194</v>
      </c>
      <c r="C310" s="27" t="s">
        <v>485</v>
      </c>
      <c r="D310" s="27" t="s">
        <v>489</v>
      </c>
      <c r="E310" s="28">
        <v>119475</v>
      </c>
    </row>
    <row r="311" spans="1:5" x14ac:dyDescent="0.25">
      <c r="A311" s="26">
        <v>44455</v>
      </c>
      <c r="B311" s="27" t="s">
        <v>193</v>
      </c>
      <c r="C311" s="27" t="s">
        <v>485</v>
      </c>
      <c r="D311" s="27" t="s">
        <v>490</v>
      </c>
      <c r="E311" s="28">
        <v>77172</v>
      </c>
    </row>
    <row r="312" spans="1:5" x14ac:dyDescent="0.25">
      <c r="A312" s="26">
        <v>44455</v>
      </c>
      <c r="B312" s="27" t="s">
        <v>491</v>
      </c>
      <c r="C312" s="27" t="s">
        <v>485</v>
      </c>
      <c r="D312" s="27" t="s">
        <v>483</v>
      </c>
      <c r="E312" s="28">
        <v>92954.5</v>
      </c>
    </row>
    <row r="313" spans="1:5" x14ac:dyDescent="0.25">
      <c r="A313" s="26">
        <v>44462</v>
      </c>
      <c r="B313" s="27" t="s">
        <v>492</v>
      </c>
      <c r="C313" s="27" t="s">
        <v>485</v>
      </c>
      <c r="D313" s="27" t="s">
        <v>493</v>
      </c>
      <c r="E313" s="28">
        <v>77242.8</v>
      </c>
    </row>
    <row r="314" spans="1:5" x14ac:dyDescent="0.25">
      <c r="A314" s="24"/>
      <c r="B314" s="25"/>
      <c r="C314" s="25"/>
      <c r="D314" s="25"/>
      <c r="E314" s="29">
        <f>SUM(E307:E313)</f>
        <v>615963.54</v>
      </c>
    </row>
    <row r="315" spans="1:5" x14ac:dyDescent="0.25">
      <c r="A315" s="26">
        <v>44456</v>
      </c>
      <c r="B315" s="27" t="s">
        <v>494</v>
      </c>
      <c r="C315" s="27" t="s">
        <v>92</v>
      </c>
      <c r="D315" s="27" t="s">
        <v>94</v>
      </c>
      <c r="E315" s="28">
        <v>23505.599999999999</v>
      </c>
    </row>
    <row r="316" spans="1:5" x14ac:dyDescent="0.25">
      <c r="A316" s="26">
        <v>44462</v>
      </c>
      <c r="B316" s="27" t="s">
        <v>495</v>
      </c>
      <c r="C316" s="27" t="s">
        <v>92</v>
      </c>
      <c r="D316" s="27" t="s">
        <v>496</v>
      </c>
      <c r="E316" s="28">
        <v>62040</v>
      </c>
    </row>
    <row r="317" spans="1:5" x14ac:dyDescent="0.25">
      <c r="A317" s="24"/>
      <c r="B317" s="25"/>
      <c r="C317" s="25"/>
      <c r="D317" s="25"/>
      <c r="E317" s="29">
        <f>E315+E316</f>
        <v>85545.600000000006</v>
      </c>
    </row>
    <row r="318" spans="1:5" x14ac:dyDescent="0.25">
      <c r="A318" s="26">
        <v>44440</v>
      </c>
      <c r="B318" s="27" t="s">
        <v>497</v>
      </c>
      <c r="C318" s="27" t="s">
        <v>96</v>
      </c>
      <c r="D318" s="27" t="s">
        <v>97</v>
      </c>
      <c r="E318" s="28">
        <v>130250</v>
      </c>
    </row>
    <row r="319" spans="1:5" x14ac:dyDescent="0.25">
      <c r="A319" s="26">
        <v>44441</v>
      </c>
      <c r="B319" s="27" t="s">
        <v>498</v>
      </c>
      <c r="C319" s="27" t="s">
        <v>96</v>
      </c>
      <c r="D319" s="27" t="s">
        <v>97</v>
      </c>
      <c r="E319" s="28">
        <v>130250</v>
      </c>
    </row>
    <row r="320" spans="1:5" x14ac:dyDescent="0.25">
      <c r="A320" s="26">
        <v>44441</v>
      </c>
      <c r="B320" s="27" t="s">
        <v>476</v>
      </c>
      <c r="C320" s="27" t="s">
        <v>96</v>
      </c>
      <c r="D320" s="27" t="s">
        <v>477</v>
      </c>
      <c r="E320" s="28">
        <v>108796</v>
      </c>
    </row>
    <row r="321" spans="1:5" x14ac:dyDescent="0.25">
      <c r="A321" s="26">
        <v>44452</v>
      </c>
      <c r="B321" s="27" t="s">
        <v>499</v>
      </c>
      <c r="C321" s="27" t="s">
        <v>96</v>
      </c>
      <c r="D321" s="27" t="s">
        <v>500</v>
      </c>
      <c r="E321" s="28">
        <v>112250</v>
      </c>
    </row>
    <row r="322" spans="1:5" x14ac:dyDescent="0.25">
      <c r="A322" s="26">
        <v>44462</v>
      </c>
      <c r="B322" s="27" t="s">
        <v>501</v>
      </c>
      <c r="C322" s="27" t="s">
        <v>96</v>
      </c>
      <c r="D322" s="27" t="s">
        <v>502</v>
      </c>
      <c r="E322" s="28">
        <v>123250</v>
      </c>
    </row>
    <row r="323" spans="1:5" x14ac:dyDescent="0.25">
      <c r="A323" s="24"/>
      <c r="B323" s="25"/>
      <c r="C323" s="25"/>
      <c r="D323" s="25"/>
      <c r="E323" s="29">
        <f>SUM(E318:E322)</f>
        <v>604796</v>
      </c>
    </row>
    <row r="324" spans="1:5" x14ac:dyDescent="0.25">
      <c r="A324" s="26">
        <v>44441</v>
      </c>
      <c r="B324" s="27" t="s">
        <v>503</v>
      </c>
      <c r="C324" s="27" t="s">
        <v>98</v>
      </c>
      <c r="D324" s="27" t="s">
        <v>99</v>
      </c>
      <c r="E324" s="28">
        <v>128231.78</v>
      </c>
    </row>
    <row r="325" spans="1:5" x14ac:dyDescent="0.25">
      <c r="A325" s="24"/>
      <c r="B325" s="25"/>
      <c r="C325" s="25"/>
      <c r="D325" s="25"/>
      <c r="E325" s="29">
        <f>E324</f>
        <v>128231.78</v>
      </c>
    </row>
    <row r="326" spans="1:5" x14ac:dyDescent="0.25">
      <c r="A326" s="26">
        <v>44456</v>
      </c>
      <c r="B326" s="27" t="s">
        <v>504</v>
      </c>
      <c r="C326" s="27" t="s">
        <v>100</v>
      </c>
      <c r="D326" s="27" t="s">
        <v>505</v>
      </c>
      <c r="E326" s="28">
        <v>106172.3</v>
      </c>
    </row>
    <row r="327" spans="1:5" x14ac:dyDescent="0.25">
      <c r="A327" s="26">
        <v>44455</v>
      </c>
      <c r="B327" s="27" t="s">
        <v>506</v>
      </c>
      <c r="C327" s="27" t="s">
        <v>100</v>
      </c>
      <c r="D327" s="27" t="s">
        <v>507</v>
      </c>
      <c r="E327" s="28">
        <v>108996.25</v>
      </c>
    </row>
    <row r="328" spans="1:5" x14ac:dyDescent="0.25">
      <c r="A328" s="26">
        <v>44455</v>
      </c>
      <c r="B328" s="27" t="s">
        <v>508</v>
      </c>
      <c r="C328" s="27" t="s">
        <v>100</v>
      </c>
      <c r="D328" s="27" t="s">
        <v>509</v>
      </c>
      <c r="E328" s="28">
        <v>54284.75</v>
      </c>
    </row>
    <row r="329" spans="1:5" x14ac:dyDescent="0.25">
      <c r="A329" s="26">
        <v>44455</v>
      </c>
      <c r="B329" s="27" t="s">
        <v>510</v>
      </c>
      <c r="C329" s="27" t="s">
        <v>100</v>
      </c>
      <c r="D329" s="27" t="s">
        <v>511</v>
      </c>
      <c r="E329" s="28">
        <v>89980</v>
      </c>
    </row>
    <row r="330" spans="1:5" x14ac:dyDescent="0.25">
      <c r="A330" s="26">
        <v>44456</v>
      </c>
      <c r="B330" s="27" t="s">
        <v>512</v>
      </c>
      <c r="C330" s="27" t="s">
        <v>100</v>
      </c>
      <c r="D330" s="27" t="s">
        <v>513</v>
      </c>
      <c r="E330" s="28">
        <v>65920</v>
      </c>
    </row>
    <row r="331" spans="1:5" x14ac:dyDescent="0.25">
      <c r="A331" s="24"/>
      <c r="B331" s="25"/>
      <c r="C331" s="25"/>
      <c r="D331" s="25"/>
      <c r="E331" s="29">
        <f>SUM(E326:E330)</f>
        <v>425353.3</v>
      </c>
    </row>
    <row r="332" spans="1:5" x14ac:dyDescent="0.25">
      <c r="A332" s="26">
        <v>44462</v>
      </c>
      <c r="B332" s="27" t="s">
        <v>514</v>
      </c>
      <c r="C332" s="27" t="s">
        <v>515</v>
      </c>
      <c r="D332" s="27" t="s">
        <v>516</v>
      </c>
      <c r="E332" s="28">
        <v>9403</v>
      </c>
    </row>
    <row r="333" spans="1:5" x14ac:dyDescent="0.25">
      <c r="A333" s="26">
        <v>44456</v>
      </c>
      <c r="B333" s="27" t="s">
        <v>517</v>
      </c>
      <c r="C333" s="27" t="s">
        <v>515</v>
      </c>
      <c r="D333" s="27" t="s">
        <v>245</v>
      </c>
      <c r="E333" s="28">
        <v>47330</v>
      </c>
    </row>
    <row r="334" spans="1:5" x14ac:dyDescent="0.25">
      <c r="A334" s="26">
        <v>44462</v>
      </c>
      <c r="B334" s="27" t="s">
        <v>518</v>
      </c>
      <c r="C334" s="27" t="s">
        <v>515</v>
      </c>
      <c r="D334" s="27" t="s">
        <v>519</v>
      </c>
      <c r="E334" s="28">
        <v>9154</v>
      </c>
    </row>
    <row r="335" spans="1:5" x14ac:dyDescent="0.25">
      <c r="A335" s="26">
        <v>44462</v>
      </c>
      <c r="B335" s="27" t="s">
        <v>520</v>
      </c>
      <c r="C335" s="27" t="s">
        <v>515</v>
      </c>
      <c r="D335" s="27" t="s">
        <v>521</v>
      </c>
      <c r="E335" s="28">
        <v>1080</v>
      </c>
    </row>
    <row r="336" spans="1:5" x14ac:dyDescent="0.25">
      <c r="A336" s="26">
        <v>44462</v>
      </c>
      <c r="B336" s="27" t="s">
        <v>522</v>
      </c>
      <c r="C336" s="27" t="s">
        <v>515</v>
      </c>
      <c r="D336" s="27" t="s">
        <v>245</v>
      </c>
      <c r="E336" s="28">
        <v>9928</v>
      </c>
    </row>
    <row r="337" spans="1:5" x14ac:dyDescent="0.25">
      <c r="A337" s="26">
        <v>44441</v>
      </c>
      <c r="B337" s="27" t="s">
        <v>523</v>
      </c>
      <c r="C337" s="27" t="s">
        <v>102</v>
      </c>
      <c r="D337" s="27" t="s">
        <v>103</v>
      </c>
      <c r="E337" s="28">
        <v>1764</v>
      </c>
    </row>
    <row r="338" spans="1:5" x14ac:dyDescent="0.25">
      <c r="A338" s="26">
        <v>44441</v>
      </c>
      <c r="B338" s="27" t="s">
        <v>524</v>
      </c>
      <c r="C338" s="27" t="s">
        <v>102</v>
      </c>
      <c r="D338" s="27" t="s">
        <v>525</v>
      </c>
      <c r="E338" s="28">
        <v>92000</v>
      </c>
    </row>
    <row r="339" spans="1:5" x14ac:dyDescent="0.25">
      <c r="A339" s="26">
        <v>44441</v>
      </c>
      <c r="B339" s="27" t="s">
        <v>526</v>
      </c>
      <c r="C339" s="27" t="s">
        <v>102</v>
      </c>
      <c r="D339" s="27" t="s">
        <v>527</v>
      </c>
      <c r="E339" s="28">
        <v>42048</v>
      </c>
    </row>
    <row r="340" spans="1:5" x14ac:dyDescent="0.25">
      <c r="A340" s="26">
        <v>44441</v>
      </c>
      <c r="B340" s="27" t="s">
        <v>528</v>
      </c>
      <c r="C340" s="27" t="s">
        <v>102</v>
      </c>
      <c r="D340" s="27" t="s">
        <v>529</v>
      </c>
      <c r="E340" s="28">
        <v>10095</v>
      </c>
    </row>
    <row r="341" spans="1:5" x14ac:dyDescent="0.25">
      <c r="A341" s="24"/>
      <c r="B341" s="25"/>
      <c r="C341" s="25"/>
      <c r="D341" s="25"/>
      <c r="E341" s="29">
        <f>SUM(E332:E340)</f>
        <v>222802</v>
      </c>
    </row>
    <row r="342" spans="1:5" x14ac:dyDescent="0.25">
      <c r="A342" s="26">
        <v>44441</v>
      </c>
      <c r="B342" s="27" t="s">
        <v>530</v>
      </c>
      <c r="C342" s="27" t="s">
        <v>105</v>
      </c>
      <c r="D342" s="27" t="s">
        <v>107</v>
      </c>
      <c r="E342" s="28">
        <v>3450</v>
      </c>
    </row>
    <row r="343" spans="1:5" x14ac:dyDescent="0.25">
      <c r="A343" s="26">
        <v>44441</v>
      </c>
      <c r="B343" s="27" t="s">
        <v>531</v>
      </c>
      <c r="C343" s="27" t="s">
        <v>105</v>
      </c>
      <c r="D343" s="27" t="s">
        <v>532</v>
      </c>
      <c r="E343" s="28">
        <v>116350</v>
      </c>
    </row>
    <row r="344" spans="1:5" x14ac:dyDescent="0.25">
      <c r="A344" s="26">
        <v>44441</v>
      </c>
      <c r="B344" s="27" t="s">
        <v>533</v>
      </c>
      <c r="C344" s="27" t="s">
        <v>105</v>
      </c>
      <c r="D344" s="27" t="s">
        <v>534</v>
      </c>
      <c r="E344" s="28">
        <v>119700</v>
      </c>
    </row>
    <row r="345" spans="1:5" x14ac:dyDescent="0.25">
      <c r="A345" s="26">
        <v>44448</v>
      </c>
      <c r="B345" s="27" t="s">
        <v>535</v>
      </c>
      <c r="C345" s="27" t="s">
        <v>105</v>
      </c>
      <c r="D345" s="27" t="s">
        <v>532</v>
      </c>
      <c r="E345" s="28">
        <v>130331.6</v>
      </c>
    </row>
    <row r="346" spans="1:5" x14ac:dyDescent="0.25">
      <c r="A346" s="26">
        <v>44452</v>
      </c>
      <c r="B346" s="27" t="s">
        <v>536</v>
      </c>
      <c r="C346" s="27" t="s">
        <v>105</v>
      </c>
      <c r="D346" s="27" t="s">
        <v>537</v>
      </c>
      <c r="E346" s="28">
        <v>67172.5</v>
      </c>
    </row>
    <row r="347" spans="1:5" x14ac:dyDescent="0.25">
      <c r="A347" s="26">
        <v>44448</v>
      </c>
      <c r="B347" s="27" t="s">
        <v>538</v>
      </c>
      <c r="C347" s="27" t="s">
        <v>105</v>
      </c>
      <c r="D347" s="27" t="s">
        <v>539</v>
      </c>
      <c r="E347" s="28">
        <v>81000</v>
      </c>
    </row>
    <row r="348" spans="1:5" x14ac:dyDescent="0.25">
      <c r="A348" s="26">
        <v>44462</v>
      </c>
      <c r="B348" s="27" t="s">
        <v>540</v>
      </c>
      <c r="C348" s="27" t="s">
        <v>105</v>
      </c>
      <c r="D348" s="27" t="s">
        <v>541</v>
      </c>
      <c r="E348" s="28">
        <v>108845</v>
      </c>
    </row>
    <row r="349" spans="1:5" x14ac:dyDescent="0.25">
      <c r="A349" s="24"/>
      <c r="B349" s="25"/>
      <c r="C349" s="25"/>
      <c r="D349" s="25"/>
      <c r="E349" s="29">
        <f>SUM(E342:E348)</f>
        <v>626849.1</v>
      </c>
    </row>
    <row r="350" spans="1:5" x14ac:dyDescent="0.25">
      <c r="A350" s="26">
        <v>44448</v>
      </c>
      <c r="B350" s="27" t="s">
        <v>542</v>
      </c>
      <c r="C350" s="27" t="s">
        <v>108</v>
      </c>
      <c r="D350" s="27" t="s">
        <v>109</v>
      </c>
      <c r="E350" s="28">
        <v>36352.26</v>
      </c>
    </row>
    <row r="351" spans="1:5" x14ac:dyDescent="0.25">
      <c r="A351" s="26">
        <v>44456</v>
      </c>
      <c r="B351" s="27" t="s">
        <v>543</v>
      </c>
      <c r="C351" s="27" t="s">
        <v>108</v>
      </c>
      <c r="D351" s="27" t="s">
        <v>544</v>
      </c>
      <c r="E351" s="28">
        <v>38500</v>
      </c>
    </row>
    <row r="352" spans="1:5" x14ac:dyDescent="0.25">
      <c r="A352" s="26">
        <v>44462</v>
      </c>
      <c r="B352" s="27" t="s">
        <v>34</v>
      </c>
      <c r="C352" s="27" t="s">
        <v>108</v>
      </c>
      <c r="D352" s="27" t="s">
        <v>545</v>
      </c>
      <c r="E352" s="28">
        <v>69080</v>
      </c>
    </row>
    <row r="353" spans="1:5" x14ac:dyDescent="0.25">
      <c r="A353" s="24"/>
      <c r="B353" s="25"/>
      <c r="C353" s="25"/>
      <c r="D353" s="25"/>
      <c r="E353" s="29">
        <f>SUM(E350:E352)</f>
        <v>143932.26</v>
      </c>
    </row>
    <row r="354" spans="1:5" x14ac:dyDescent="0.25">
      <c r="A354" s="26">
        <v>44441</v>
      </c>
      <c r="B354" s="27" t="s">
        <v>546</v>
      </c>
      <c r="C354" s="27" t="s">
        <v>110</v>
      </c>
      <c r="D354" s="27" t="s">
        <v>111</v>
      </c>
      <c r="E354" s="28">
        <v>30916</v>
      </c>
    </row>
    <row r="355" spans="1:5" x14ac:dyDescent="0.25">
      <c r="A355" s="26">
        <v>44452</v>
      </c>
      <c r="B355" s="27" t="s">
        <v>547</v>
      </c>
      <c r="C355" s="27" t="s">
        <v>110</v>
      </c>
      <c r="D355" s="27" t="s">
        <v>548</v>
      </c>
      <c r="E355" s="28">
        <v>103132</v>
      </c>
    </row>
    <row r="356" spans="1:5" x14ac:dyDescent="0.25">
      <c r="A356" s="24"/>
      <c r="B356" s="25"/>
      <c r="C356" s="25"/>
      <c r="D356" s="25"/>
      <c r="E356" s="29">
        <f>SUM(E354:E355)</f>
        <v>134048</v>
      </c>
    </row>
    <row r="357" spans="1:5" x14ac:dyDescent="0.25">
      <c r="A357" s="26">
        <v>44441</v>
      </c>
      <c r="B357" s="27" t="s">
        <v>549</v>
      </c>
      <c r="C357" s="27" t="s">
        <v>112</v>
      </c>
      <c r="D357" s="27" t="s">
        <v>113</v>
      </c>
      <c r="E357" s="28">
        <v>24294.9</v>
      </c>
    </row>
    <row r="358" spans="1:5" x14ac:dyDescent="0.25">
      <c r="A358" s="26">
        <v>44455</v>
      </c>
      <c r="B358" s="27" t="s">
        <v>550</v>
      </c>
      <c r="C358" s="27" t="s">
        <v>112</v>
      </c>
      <c r="D358" s="27" t="s">
        <v>551</v>
      </c>
      <c r="E358" s="28">
        <v>63194.73</v>
      </c>
    </row>
    <row r="359" spans="1:5" x14ac:dyDescent="0.25">
      <c r="A359" s="26">
        <v>44448</v>
      </c>
      <c r="B359" s="27" t="s">
        <v>550</v>
      </c>
      <c r="C359" s="27" t="s">
        <v>112</v>
      </c>
      <c r="D359" s="27" t="s">
        <v>551</v>
      </c>
      <c r="E359" s="28">
        <v>131101.93</v>
      </c>
    </row>
    <row r="360" spans="1:5" x14ac:dyDescent="0.25">
      <c r="A360" s="26">
        <v>44456</v>
      </c>
      <c r="B360" s="27" t="s">
        <v>552</v>
      </c>
      <c r="C360" s="27" t="s">
        <v>112</v>
      </c>
      <c r="D360" s="27" t="s">
        <v>553</v>
      </c>
      <c r="E360" s="28">
        <v>130131.33</v>
      </c>
    </row>
    <row r="361" spans="1:5" x14ac:dyDescent="0.25">
      <c r="A361" s="24"/>
      <c r="B361" s="25"/>
      <c r="C361" s="25"/>
      <c r="D361" s="25"/>
      <c r="E361" s="29">
        <f>SUM(E357:E360)</f>
        <v>348722.89</v>
      </c>
    </row>
    <row r="362" spans="1:5" x14ac:dyDescent="0.25">
      <c r="A362" s="26">
        <v>44462</v>
      </c>
      <c r="B362" s="27" t="s">
        <v>554</v>
      </c>
      <c r="C362" s="27" t="s">
        <v>555</v>
      </c>
      <c r="D362" s="27" t="s">
        <v>556</v>
      </c>
      <c r="E362" s="28">
        <v>105846</v>
      </c>
    </row>
    <row r="363" spans="1:5" x14ac:dyDescent="0.25">
      <c r="A363" s="24"/>
      <c r="B363" s="25"/>
      <c r="C363" s="25"/>
      <c r="D363" s="25"/>
      <c r="E363" s="29">
        <f>E362</f>
        <v>105846</v>
      </c>
    </row>
    <row r="364" spans="1:5" x14ac:dyDescent="0.25">
      <c r="A364" s="26">
        <v>44441</v>
      </c>
      <c r="B364" s="27" t="s">
        <v>557</v>
      </c>
      <c r="C364" s="27" t="s">
        <v>115</v>
      </c>
      <c r="D364" s="27" t="s">
        <v>558</v>
      </c>
      <c r="E364" s="28">
        <v>80535</v>
      </c>
    </row>
    <row r="365" spans="1:5" x14ac:dyDescent="0.25">
      <c r="A365" s="26">
        <v>44441</v>
      </c>
      <c r="B365" s="27" t="s">
        <v>559</v>
      </c>
      <c r="C365" s="27" t="s">
        <v>115</v>
      </c>
      <c r="D365" s="27" t="s">
        <v>560</v>
      </c>
      <c r="E365" s="28">
        <v>67441.98</v>
      </c>
    </row>
    <row r="366" spans="1:5" x14ac:dyDescent="0.25">
      <c r="A366" s="26">
        <v>44441</v>
      </c>
      <c r="B366" s="27" t="s">
        <v>561</v>
      </c>
      <c r="C366" s="27" t="s">
        <v>115</v>
      </c>
      <c r="D366" s="27" t="s">
        <v>562</v>
      </c>
      <c r="E366" s="28">
        <v>14892.76</v>
      </c>
    </row>
    <row r="367" spans="1:5" x14ac:dyDescent="0.25">
      <c r="A367" s="26">
        <v>44448</v>
      </c>
      <c r="B367" s="27" t="s">
        <v>432</v>
      </c>
      <c r="C367" s="27" t="s">
        <v>115</v>
      </c>
      <c r="D367" s="27" t="s">
        <v>563</v>
      </c>
      <c r="E367" s="28">
        <v>3107.41</v>
      </c>
    </row>
    <row r="368" spans="1:5" x14ac:dyDescent="0.25">
      <c r="A368" s="26">
        <v>44448</v>
      </c>
      <c r="B368" s="27" t="s">
        <v>76</v>
      </c>
      <c r="C368" s="27" t="s">
        <v>115</v>
      </c>
      <c r="D368" s="27" t="s">
        <v>564</v>
      </c>
      <c r="E368" s="28">
        <v>64027.18</v>
      </c>
    </row>
    <row r="369" spans="1:5" x14ac:dyDescent="0.25">
      <c r="A369" s="26">
        <v>44455</v>
      </c>
      <c r="B369" s="27" t="s">
        <v>565</v>
      </c>
      <c r="C369" s="27" t="s">
        <v>115</v>
      </c>
      <c r="D369" s="27" t="s">
        <v>566</v>
      </c>
      <c r="E369" s="28">
        <v>95845</v>
      </c>
    </row>
    <row r="370" spans="1:5" x14ac:dyDescent="0.25">
      <c r="A370" s="26">
        <v>44455</v>
      </c>
      <c r="B370" s="27" t="s">
        <v>567</v>
      </c>
      <c r="C370" s="27" t="s">
        <v>115</v>
      </c>
      <c r="D370" s="27" t="s">
        <v>568</v>
      </c>
      <c r="E370" s="28">
        <v>77967.23</v>
      </c>
    </row>
    <row r="371" spans="1:5" x14ac:dyDescent="0.25">
      <c r="A371" s="26">
        <v>44456</v>
      </c>
      <c r="B371" s="27" t="s">
        <v>569</v>
      </c>
      <c r="C371" s="27" t="s">
        <v>115</v>
      </c>
      <c r="D371" s="27" t="s">
        <v>570</v>
      </c>
      <c r="E371" s="28">
        <v>97940</v>
      </c>
    </row>
    <row r="372" spans="1:5" x14ac:dyDescent="0.25">
      <c r="A372" s="26">
        <v>44456</v>
      </c>
      <c r="B372" s="27" t="s">
        <v>571</v>
      </c>
      <c r="C372" s="27" t="s">
        <v>115</v>
      </c>
      <c r="D372" s="27" t="s">
        <v>572</v>
      </c>
      <c r="E372" s="28">
        <v>53100</v>
      </c>
    </row>
    <row r="373" spans="1:5" x14ac:dyDescent="0.25">
      <c r="A373" s="26">
        <v>44462</v>
      </c>
      <c r="B373" s="27" t="s">
        <v>573</v>
      </c>
      <c r="C373" s="27" t="s">
        <v>115</v>
      </c>
      <c r="D373" s="27" t="s">
        <v>574</v>
      </c>
      <c r="E373" s="28">
        <v>13330.46</v>
      </c>
    </row>
    <row r="374" spans="1:5" x14ac:dyDescent="0.25">
      <c r="A374" s="26">
        <v>44462</v>
      </c>
      <c r="B374" s="27" t="s">
        <v>575</v>
      </c>
      <c r="C374" s="27" t="s">
        <v>115</v>
      </c>
      <c r="D374" s="27" t="s">
        <v>576</v>
      </c>
      <c r="E374" s="28">
        <v>27796.080000000002</v>
      </c>
    </row>
    <row r="375" spans="1:5" x14ac:dyDescent="0.25">
      <c r="A375" s="26">
        <v>44462</v>
      </c>
      <c r="B375" s="27" t="s">
        <v>577</v>
      </c>
      <c r="C375" s="27" t="s">
        <v>115</v>
      </c>
      <c r="D375" s="27" t="s">
        <v>578</v>
      </c>
      <c r="E375" s="28">
        <v>33997.03</v>
      </c>
    </row>
    <row r="376" spans="1:5" x14ac:dyDescent="0.25">
      <c r="A376" s="26">
        <v>44462</v>
      </c>
      <c r="B376" s="27" t="s">
        <v>579</v>
      </c>
      <c r="C376" s="27" t="s">
        <v>115</v>
      </c>
      <c r="D376" s="27" t="s">
        <v>580</v>
      </c>
      <c r="E376" s="28">
        <v>99685.21</v>
      </c>
    </row>
    <row r="377" spans="1:5" x14ac:dyDescent="0.25">
      <c r="A377" s="26">
        <v>44467</v>
      </c>
      <c r="B377" s="27" t="s">
        <v>581</v>
      </c>
      <c r="C377" s="27" t="s">
        <v>115</v>
      </c>
      <c r="D377" s="27" t="s">
        <v>582</v>
      </c>
      <c r="E377" s="28">
        <v>43728.97</v>
      </c>
    </row>
    <row r="378" spans="1:5" x14ac:dyDescent="0.25">
      <c r="A378" s="26">
        <v>44467</v>
      </c>
      <c r="B378" s="27" t="s">
        <v>583</v>
      </c>
      <c r="C378" s="27" t="s">
        <v>115</v>
      </c>
      <c r="D378" s="27" t="s">
        <v>582</v>
      </c>
      <c r="E378" s="28">
        <v>26695.48</v>
      </c>
    </row>
    <row r="379" spans="1:5" x14ac:dyDescent="0.25">
      <c r="A379" s="24"/>
      <c r="B379" s="25"/>
      <c r="C379" s="25"/>
      <c r="D379" s="25"/>
      <c r="E379" s="29">
        <f>SUM(E364:E378)</f>
        <v>800089.7899999998</v>
      </c>
    </row>
    <row r="380" spans="1:5" x14ac:dyDescent="0.25">
      <c r="A380" s="17"/>
      <c r="B380" s="18"/>
      <c r="C380" s="18"/>
      <c r="D380" s="19" t="s">
        <v>119</v>
      </c>
      <c r="E380" s="20">
        <f>SUM(E21,E33,E36,E40,E44,E46,E50,E63,E68,E82,E87,E89,E92,E94,E98,E100,E106,E108,E110,E115,E117,E119,E125,E129,E131,E136,E139,E145,E147,E150,E152,E158,E169,E171,E175,E179,E181,E184,E188,E190,E204,E211,E216,E218,E220,E224,E228,E232,E234,E245,E247,E255,E258,E260,E264,E266,E270,E276,E278,E280,E283,E288,E296,E300,E302,E306,E314,E317,E323,E325,E331,E341,E349,E353,E356,E361,E363,E379)</f>
        <v>19667250.640000001</v>
      </c>
    </row>
    <row r="384" spans="1:5" x14ac:dyDescent="0.25">
      <c r="B384" t="s">
        <v>120</v>
      </c>
    </row>
    <row r="389" spans="3:3" x14ac:dyDescent="0.25">
      <c r="C389" s="23"/>
    </row>
    <row r="390" spans="3:3" x14ac:dyDescent="0.25">
      <c r="C390" s="22" t="s">
        <v>121</v>
      </c>
    </row>
    <row r="391" spans="3:3" x14ac:dyDescent="0.25">
      <c r="C391" s="22" t="s">
        <v>122</v>
      </c>
    </row>
  </sheetData>
  <mergeCells count="6">
    <mergeCell ref="A11:E12"/>
    <mergeCell ref="A8:E8"/>
    <mergeCell ref="A7:E7"/>
    <mergeCell ref="A6:E6"/>
    <mergeCell ref="A9:E9"/>
    <mergeCell ref="A10:E10"/>
  </mergeCells>
  <pageMargins left="0.7" right="0.7" top="0.75" bottom="0.75" header="0.3" footer="0.3"/>
  <pageSetup scale="84" orientation="landscape" horizontalDpi="0" verticalDpi="0" r:id="rId1"/>
  <colBreaks count="1" manualBreakCount="1">
    <brk id="5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2021-10-05T11:59:17Z</cp:lastPrinted>
  <dcterms:created xsi:type="dcterms:W3CDTF">2021-09-13T15:58:24Z</dcterms:created>
  <dcterms:modified xsi:type="dcterms:W3CDTF">2021-11-18T14:36:20Z</dcterms:modified>
</cp:coreProperties>
</file>